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950"/>
  </bookViews>
  <sheets>
    <sheet name="Sheet1" sheetId="1" r:id="rId1"/>
  </sheets>
  <definedNames>
    <definedName name="_xlnm._FilterDatabase" localSheetId="0" hidden="1">Sheet1!$A$2:$Q$16</definedName>
  </definedNames>
  <calcPr calcId="114210"/>
</workbook>
</file>

<file path=xl/calcChain.xml><?xml version="1.0" encoding="utf-8"?>
<calcChain xmlns="http://schemas.openxmlformats.org/spreadsheetml/2006/main">
  <c r="K16" i="1"/>
  <c r="E16"/>
  <c r="G16"/>
  <c r="H16"/>
  <c r="K15"/>
  <c r="E15"/>
  <c r="G15"/>
  <c r="H15"/>
  <c r="K14"/>
  <c r="E14"/>
  <c r="G14"/>
  <c r="H14"/>
  <c r="K13"/>
  <c r="E13"/>
  <c r="G13"/>
  <c r="H13"/>
  <c r="K12"/>
  <c r="E12"/>
  <c r="G12"/>
  <c r="H12"/>
  <c r="K11"/>
  <c r="E11"/>
  <c r="G11"/>
  <c r="H11"/>
  <c r="K10"/>
  <c r="E10"/>
  <c r="G10"/>
  <c r="H10"/>
  <c r="K9"/>
  <c r="E9"/>
  <c r="G9"/>
  <c r="H9"/>
  <c r="K8"/>
  <c r="E8"/>
  <c r="G8"/>
  <c r="H8"/>
  <c r="K7"/>
  <c r="E7"/>
  <c r="G7"/>
  <c r="H7"/>
  <c r="K6"/>
  <c r="E6"/>
  <c r="G6"/>
  <c r="H6"/>
  <c r="K5"/>
  <c r="E5"/>
  <c r="G5"/>
  <c r="H5"/>
  <c r="K4"/>
  <c r="E4"/>
  <c r="G4"/>
  <c r="H4"/>
  <c r="K3"/>
  <c r="E3"/>
  <c r="G3"/>
  <c r="H3"/>
</calcChain>
</file>

<file path=xl/sharedStrings.xml><?xml version="1.0" encoding="utf-8"?>
<sst xmlns="http://schemas.openxmlformats.org/spreadsheetml/2006/main" count="133" uniqueCount="65">
  <si>
    <t>序号</t>
  </si>
  <si>
    <t>应聘岗位</t>
  </si>
  <si>
    <t>姓名</t>
  </si>
  <si>
    <t>笔试成绩</t>
  </si>
  <si>
    <t>30%比重</t>
  </si>
  <si>
    <t>面试成绩</t>
  </si>
  <si>
    <t>70%比重</t>
  </si>
  <si>
    <t>综合成绩</t>
  </si>
  <si>
    <t>性别</t>
  </si>
  <si>
    <t>身份证号</t>
  </si>
  <si>
    <t>年龄</t>
  </si>
  <si>
    <t>是否已婚</t>
  </si>
  <si>
    <t>籍贯</t>
  </si>
  <si>
    <t>现居住地</t>
  </si>
  <si>
    <t>是否应届生</t>
  </si>
  <si>
    <t>联系电话</t>
  </si>
  <si>
    <t>备注</t>
  </si>
  <si>
    <t>文秘行政助理</t>
  </si>
  <si>
    <t>女</t>
  </si>
  <si>
    <t>否</t>
  </si>
  <si>
    <t>神农架</t>
  </si>
  <si>
    <t>向联芳</t>
  </si>
  <si>
    <t>429021199509110026</t>
  </si>
  <si>
    <t>宜昌秭归</t>
  </si>
  <si>
    <t>是</t>
  </si>
  <si>
    <t>气象预报或观测员</t>
  </si>
  <si>
    <t>曹凌燕</t>
  </si>
  <si>
    <t>532501199609090625</t>
  </si>
  <si>
    <t>云南红河</t>
  </si>
  <si>
    <t>孙海金</t>
  </si>
  <si>
    <t>622626199602010025</t>
  </si>
  <si>
    <t>甘肃陇南</t>
  </si>
  <si>
    <t>通导兼气象机务员</t>
  </si>
  <si>
    <t>张远华</t>
  </si>
  <si>
    <t>429021199501230066</t>
  </si>
  <si>
    <t>松柏镇</t>
  </si>
  <si>
    <t>张坤</t>
  </si>
  <si>
    <t>男</t>
  </si>
  <si>
    <t>420325199407025713</t>
  </si>
  <si>
    <t>湖北房县</t>
  </si>
  <si>
    <t>助航灯光兼电工</t>
  </si>
  <si>
    <t>薛先武</t>
  </si>
  <si>
    <t>429021199507080011</t>
  </si>
  <si>
    <t>驱鸟员</t>
  </si>
  <si>
    <t>李江</t>
  </si>
  <si>
    <t>420527199410090018</t>
  </si>
  <si>
    <t>湖北秭归</t>
  </si>
  <si>
    <t>艾克伟</t>
  </si>
  <si>
    <t>429021199505070012</t>
  </si>
  <si>
    <t>安检员</t>
  </si>
  <si>
    <t>王钧政</t>
  </si>
  <si>
    <t>429021198912180011</t>
  </si>
  <si>
    <t>郑学豪</t>
  </si>
  <si>
    <t>429021199602170015</t>
  </si>
  <si>
    <t>邓杰</t>
  </si>
  <si>
    <t>429021199104010051</t>
  </si>
  <si>
    <t>许康宇</t>
  </si>
  <si>
    <t>429021199409240018</t>
  </si>
  <si>
    <t>地面服务员</t>
  </si>
  <si>
    <t>尚娇娇</t>
  </si>
  <si>
    <t>429021199101250025</t>
  </si>
  <si>
    <t>郭志军</t>
  </si>
  <si>
    <t>429021199106230031</t>
  </si>
  <si>
    <t>报到体检(应届生)</t>
    <phoneticPr fontId="6" type="noConversion"/>
  </si>
  <si>
    <t>2018年招聘体检政审名单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</si>
</sst>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4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115" zoomScaleNormal="115" workbookViewId="0">
      <selection sqref="A1:Q16"/>
    </sheetView>
  </sheetViews>
  <sheetFormatPr defaultRowHeight="13.5"/>
  <cols>
    <col min="1" max="1" width="5.5" customWidth="1"/>
    <col min="2" max="2" width="15.75" customWidth="1"/>
    <col min="3" max="3" width="8.625" customWidth="1"/>
    <col min="4" max="4" width="10.125" hidden="1" customWidth="1"/>
    <col min="5" max="5" width="9.375" hidden="1" customWidth="1"/>
    <col min="6" max="6" width="9.625" hidden="1" customWidth="1"/>
    <col min="7" max="7" width="9.25" hidden="1" customWidth="1"/>
    <col min="8" max="8" width="9.625" hidden="1" customWidth="1"/>
    <col min="9" max="9" width="6.125" customWidth="1"/>
    <col min="10" max="10" width="18.75" customWidth="1"/>
    <col min="11" max="11" width="7.75" customWidth="1"/>
    <col min="12" max="12" width="6.875" customWidth="1"/>
    <col min="13" max="13" width="9" hidden="1" customWidth="1"/>
    <col min="14" max="14" width="9.875" customWidth="1"/>
    <col min="15" max="15" width="7.25" customWidth="1"/>
    <col min="16" max="16" width="11.75" customWidth="1"/>
    <col min="17" max="17" width="18.875" style="19" customWidth="1"/>
    <col min="18" max="22" width="9" style="19"/>
  </cols>
  <sheetData>
    <row r="1" spans="1:22" s="1" customFormat="1" ht="42" customHeight="1">
      <c r="A1" s="25" t="s">
        <v>64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5"/>
      <c r="R1" s="14"/>
      <c r="S1" s="14"/>
      <c r="T1" s="14"/>
      <c r="U1" s="14"/>
      <c r="V1" s="14"/>
    </row>
    <row r="2" spans="1:22" s="2" customFormat="1" ht="33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21" t="s">
        <v>15</v>
      </c>
      <c r="Q2" s="20" t="s">
        <v>16</v>
      </c>
      <c r="R2" s="15"/>
      <c r="S2" s="15"/>
      <c r="T2" s="15"/>
      <c r="U2" s="15"/>
      <c r="V2" s="15"/>
    </row>
    <row r="3" spans="1:22" s="4" customFormat="1" ht="21" customHeight="1">
      <c r="A3" s="7">
        <v>1</v>
      </c>
      <c r="B3" s="7" t="s">
        <v>17</v>
      </c>
      <c r="C3" s="7" t="s">
        <v>21</v>
      </c>
      <c r="D3" s="7">
        <v>32</v>
      </c>
      <c r="E3" s="7">
        <f t="shared" ref="E3:E16" si="0">D3*0.3</f>
        <v>9.6</v>
      </c>
      <c r="F3" s="7">
        <v>82.2</v>
      </c>
      <c r="G3" s="7">
        <f t="shared" ref="G3:G16" si="1">F3*0.7</f>
        <v>57.54</v>
      </c>
      <c r="H3" s="7">
        <f t="shared" ref="H3:H16" si="2">E3+G3</f>
        <v>67.14</v>
      </c>
      <c r="I3" s="7" t="s">
        <v>18</v>
      </c>
      <c r="J3" s="12" t="s">
        <v>22</v>
      </c>
      <c r="K3" s="7">
        <f t="shared" ref="K3:K16" ca="1" si="3">IF(VALUE(MID(J3,11,4))&lt;=312,YEAR(NOW())-MID(J3,7,4),YEAR(NOW())-MID(J3,7,4)-1)</f>
        <v>22</v>
      </c>
      <c r="L3" s="7" t="s">
        <v>19</v>
      </c>
      <c r="M3" s="7" t="s">
        <v>20</v>
      </c>
      <c r="N3" s="7" t="s">
        <v>23</v>
      </c>
      <c r="O3" s="7" t="s">
        <v>24</v>
      </c>
      <c r="P3" s="22">
        <v>18871759802</v>
      </c>
      <c r="Q3" s="24" t="s">
        <v>63</v>
      </c>
      <c r="R3" s="17"/>
      <c r="S3" s="17"/>
      <c r="T3" s="17"/>
      <c r="U3" s="17"/>
      <c r="V3" s="17"/>
    </row>
    <row r="4" spans="1:22" s="1" customFormat="1" ht="21" customHeight="1">
      <c r="A4" s="7">
        <v>2</v>
      </c>
      <c r="B4" s="7" t="s">
        <v>25</v>
      </c>
      <c r="C4" s="7" t="s">
        <v>26</v>
      </c>
      <c r="D4" s="7">
        <v>57</v>
      </c>
      <c r="E4" s="7">
        <f t="shared" si="0"/>
        <v>17.099999999999998</v>
      </c>
      <c r="F4" s="7">
        <v>77.8</v>
      </c>
      <c r="G4" s="7">
        <f t="shared" si="1"/>
        <v>54.459999999999994</v>
      </c>
      <c r="H4" s="7">
        <f t="shared" si="2"/>
        <v>71.559999999999988</v>
      </c>
      <c r="I4" s="7" t="s">
        <v>18</v>
      </c>
      <c r="J4" s="12" t="s">
        <v>27</v>
      </c>
      <c r="K4" s="7">
        <f t="shared" ca="1" si="3"/>
        <v>21</v>
      </c>
      <c r="L4" s="7" t="s">
        <v>19</v>
      </c>
      <c r="M4" s="7" t="s">
        <v>28</v>
      </c>
      <c r="N4" s="7" t="s">
        <v>28</v>
      </c>
      <c r="O4" s="7" t="s">
        <v>24</v>
      </c>
      <c r="P4" s="22">
        <v>15808732944</v>
      </c>
      <c r="Q4" s="24" t="s">
        <v>63</v>
      </c>
      <c r="R4" s="14"/>
      <c r="S4" s="14"/>
      <c r="T4" s="14"/>
      <c r="U4" s="14"/>
      <c r="V4" s="14"/>
    </row>
    <row r="5" spans="1:22" s="3" customFormat="1" ht="21" customHeight="1">
      <c r="A5" s="7">
        <v>3</v>
      </c>
      <c r="B5" s="7" t="s">
        <v>25</v>
      </c>
      <c r="C5" s="7" t="s">
        <v>29</v>
      </c>
      <c r="D5" s="7">
        <v>43</v>
      </c>
      <c r="E5" s="7">
        <f t="shared" si="0"/>
        <v>12.9</v>
      </c>
      <c r="F5" s="7">
        <v>72.8</v>
      </c>
      <c r="G5" s="7">
        <f t="shared" si="1"/>
        <v>50.959999999999994</v>
      </c>
      <c r="H5" s="7">
        <f t="shared" si="2"/>
        <v>63.859999999999992</v>
      </c>
      <c r="I5" s="7" t="s">
        <v>18</v>
      </c>
      <c r="J5" s="12" t="s">
        <v>30</v>
      </c>
      <c r="K5" s="7">
        <f t="shared" ca="1" si="3"/>
        <v>22</v>
      </c>
      <c r="L5" s="7" t="s">
        <v>19</v>
      </c>
      <c r="M5" s="7" t="s">
        <v>31</v>
      </c>
      <c r="N5" s="7" t="s">
        <v>31</v>
      </c>
      <c r="O5" s="7" t="s">
        <v>24</v>
      </c>
      <c r="P5" s="22">
        <v>18294736234</v>
      </c>
      <c r="Q5" s="24" t="s">
        <v>63</v>
      </c>
      <c r="R5" s="16"/>
      <c r="S5" s="16"/>
      <c r="T5" s="16"/>
      <c r="U5" s="16"/>
      <c r="V5" s="16"/>
    </row>
    <row r="6" spans="1:22" s="3" customFormat="1" ht="21" customHeight="1">
      <c r="A6" s="7">
        <v>4</v>
      </c>
      <c r="B6" s="7" t="s">
        <v>32</v>
      </c>
      <c r="C6" s="7" t="s">
        <v>33</v>
      </c>
      <c r="D6" s="7">
        <v>49</v>
      </c>
      <c r="E6" s="7">
        <f t="shared" si="0"/>
        <v>14.7</v>
      </c>
      <c r="F6" s="7">
        <v>78.400000000000006</v>
      </c>
      <c r="G6" s="7">
        <f t="shared" si="1"/>
        <v>54.88</v>
      </c>
      <c r="H6" s="7">
        <f t="shared" si="2"/>
        <v>69.58</v>
      </c>
      <c r="I6" s="7" t="s">
        <v>18</v>
      </c>
      <c r="J6" s="12" t="s">
        <v>34</v>
      </c>
      <c r="K6" s="7">
        <f t="shared" ca="1" si="3"/>
        <v>23</v>
      </c>
      <c r="L6" s="7" t="s">
        <v>19</v>
      </c>
      <c r="M6" s="7" t="s">
        <v>35</v>
      </c>
      <c r="N6" s="7" t="s">
        <v>35</v>
      </c>
      <c r="O6" s="7" t="s">
        <v>19</v>
      </c>
      <c r="P6" s="22">
        <v>13297171411</v>
      </c>
      <c r="Q6" s="10"/>
      <c r="R6" s="16"/>
      <c r="S6" s="16"/>
      <c r="T6" s="16"/>
      <c r="U6" s="16"/>
      <c r="V6" s="16"/>
    </row>
    <row r="7" spans="1:22" s="3" customFormat="1" ht="21" customHeight="1">
      <c r="A7" s="7">
        <v>5</v>
      </c>
      <c r="B7" s="7" t="s">
        <v>32</v>
      </c>
      <c r="C7" s="7" t="s">
        <v>36</v>
      </c>
      <c r="D7" s="7">
        <v>40.5</v>
      </c>
      <c r="E7" s="7">
        <f t="shared" si="0"/>
        <v>12.15</v>
      </c>
      <c r="F7" s="7">
        <v>77</v>
      </c>
      <c r="G7" s="7">
        <f t="shared" si="1"/>
        <v>53.9</v>
      </c>
      <c r="H7" s="7">
        <f t="shared" si="2"/>
        <v>66.05</v>
      </c>
      <c r="I7" s="7" t="s">
        <v>37</v>
      </c>
      <c r="J7" s="12" t="s">
        <v>38</v>
      </c>
      <c r="K7" s="7">
        <f t="shared" ca="1" si="3"/>
        <v>23</v>
      </c>
      <c r="L7" s="7" t="s">
        <v>19</v>
      </c>
      <c r="M7" s="7" t="s">
        <v>39</v>
      </c>
      <c r="N7" s="7" t="s">
        <v>39</v>
      </c>
      <c r="O7" s="7" t="s">
        <v>19</v>
      </c>
      <c r="P7" s="22">
        <v>15271430751</v>
      </c>
      <c r="Q7" s="10"/>
      <c r="R7" s="16"/>
      <c r="S7" s="16"/>
      <c r="T7" s="16"/>
      <c r="U7" s="16"/>
      <c r="V7" s="16"/>
    </row>
    <row r="8" spans="1:22" s="1" customFormat="1" ht="21" customHeight="1">
      <c r="A8" s="7">
        <v>6</v>
      </c>
      <c r="B8" s="7" t="s">
        <v>40</v>
      </c>
      <c r="C8" s="7" t="s">
        <v>41</v>
      </c>
      <c r="D8" s="7">
        <v>54.5</v>
      </c>
      <c r="E8" s="7">
        <f t="shared" si="0"/>
        <v>16.349999999999998</v>
      </c>
      <c r="F8" s="7">
        <v>80.2</v>
      </c>
      <c r="G8" s="7">
        <f t="shared" si="1"/>
        <v>56.14</v>
      </c>
      <c r="H8" s="7">
        <f t="shared" si="2"/>
        <v>72.489999999999995</v>
      </c>
      <c r="I8" s="7" t="s">
        <v>37</v>
      </c>
      <c r="J8" s="12" t="s">
        <v>42</v>
      </c>
      <c r="K8" s="7">
        <f t="shared" ca="1" si="3"/>
        <v>22</v>
      </c>
      <c r="L8" s="7" t="s">
        <v>19</v>
      </c>
      <c r="M8" s="7" t="s">
        <v>20</v>
      </c>
      <c r="N8" s="7" t="s">
        <v>35</v>
      </c>
      <c r="O8" s="7" t="s">
        <v>24</v>
      </c>
      <c r="P8" s="22">
        <v>13972461174</v>
      </c>
      <c r="Q8" s="10"/>
      <c r="R8" s="14"/>
      <c r="S8" s="14"/>
      <c r="T8" s="14"/>
      <c r="U8" s="14"/>
      <c r="V8" s="14"/>
    </row>
    <row r="9" spans="1:22" s="1" customFormat="1" ht="21" customHeight="1">
      <c r="A9" s="7">
        <v>7</v>
      </c>
      <c r="B9" s="8" t="s">
        <v>43</v>
      </c>
      <c r="C9" s="8" t="s">
        <v>44</v>
      </c>
      <c r="D9" s="8">
        <v>42.5</v>
      </c>
      <c r="E9" s="7">
        <f t="shared" si="0"/>
        <v>12.75</v>
      </c>
      <c r="F9" s="8">
        <v>81.8</v>
      </c>
      <c r="G9" s="7">
        <f t="shared" si="1"/>
        <v>57.259999999999991</v>
      </c>
      <c r="H9" s="7">
        <f t="shared" si="2"/>
        <v>70.009999999999991</v>
      </c>
      <c r="I9" s="8" t="s">
        <v>37</v>
      </c>
      <c r="J9" s="13" t="s">
        <v>45</v>
      </c>
      <c r="K9" s="7">
        <f t="shared" ca="1" si="3"/>
        <v>23</v>
      </c>
      <c r="L9" s="8" t="s">
        <v>19</v>
      </c>
      <c r="M9" s="8" t="s">
        <v>46</v>
      </c>
      <c r="N9" s="8" t="s">
        <v>35</v>
      </c>
      <c r="O9" s="8" t="s">
        <v>24</v>
      </c>
      <c r="P9" s="23">
        <v>15507280530</v>
      </c>
      <c r="Q9" s="11"/>
      <c r="R9" s="14"/>
      <c r="S9" s="14"/>
      <c r="T9" s="14"/>
      <c r="U9" s="14"/>
      <c r="V9" s="14"/>
    </row>
    <row r="10" spans="1:22" s="1" customFormat="1" ht="21" customHeight="1">
      <c r="A10" s="7">
        <v>8</v>
      </c>
      <c r="B10" s="8" t="s">
        <v>43</v>
      </c>
      <c r="C10" s="8" t="s">
        <v>47</v>
      </c>
      <c r="D10" s="8">
        <v>55</v>
      </c>
      <c r="E10" s="7">
        <f t="shared" si="0"/>
        <v>16.5</v>
      </c>
      <c r="F10" s="8">
        <v>76</v>
      </c>
      <c r="G10" s="7">
        <f t="shared" si="1"/>
        <v>53.199999999999996</v>
      </c>
      <c r="H10" s="7">
        <f t="shared" si="2"/>
        <v>69.699999999999989</v>
      </c>
      <c r="I10" s="8" t="s">
        <v>37</v>
      </c>
      <c r="J10" s="13" t="s">
        <v>48</v>
      </c>
      <c r="K10" s="7">
        <f t="shared" ca="1" si="3"/>
        <v>22</v>
      </c>
      <c r="L10" s="8" t="s">
        <v>19</v>
      </c>
      <c r="M10" s="8" t="s">
        <v>20</v>
      </c>
      <c r="N10" s="8" t="s">
        <v>35</v>
      </c>
      <c r="O10" s="8" t="s">
        <v>19</v>
      </c>
      <c r="P10" s="23">
        <v>15549317896</v>
      </c>
      <c r="Q10" s="11"/>
      <c r="R10" s="14"/>
      <c r="S10" s="14"/>
      <c r="T10" s="14"/>
      <c r="U10" s="14"/>
      <c r="V10" s="14"/>
    </row>
    <row r="11" spans="1:22" s="1" customFormat="1" ht="21" customHeight="1">
      <c r="A11" s="7">
        <v>9</v>
      </c>
      <c r="B11" s="7" t="s">
        <v>49</v>
      </c>
      <c r="C11" s="7" t="s">
        <v>50</v>
      </c>
      <c r="D11" s="7">
        <v>74.5</v>
      </c>
      <c r="E11" s="7">
        <f t="shared" si="0"/>
        <v>22.349999999999998</v>
      </c>
      <c r="F11" s="7">
        <v>82.4</v>
      </c>
      <c r="G11" s="7">
        <f t="shared" si="1"/>
        <v>57.68</v>
      </c>
      <c r="H11" s="7">
        <f t="shared" si="2"/>
        <v>80.03</v>
      </c>
      <c r="I11" s="7" t="s">
        <v>37</v>
      </c>
      <c r="J11" s="12" t="s">
        <v>51</v>
      </c>
      <c r="K11" s="7">
        <f t="shared" ca="1" si="3"/>
        <v>28</v>
      </c>
      <c r="L11" s="7" t="s">
        <v>24</v>
      </c>
      <c r="M11" s="7" t="s">
        <v>20</v>
      </c>
      <c r="N11" s="7" t="s">
        <v>35</v>
      </c>
      <c r="O11" s="7" t="s">
        <v>19</v>
      </c>
      <c r="P11" s="22">
        <v>18971931838</v>
      </c>
      <c r="Q11" s="10"/>
      <c r="R11" s="14"/>
      <c r="S11" s="14"/>
      <c r="T11" s="14"/>
      <c r="U11" s="14"/>
      <c r="V11" s="14"/>
    </row>
    <row r="12" spans="1:22" s="5" customFormat="1" ht="21" customHeight="1">
      <c r="A12" s="7">
        <v>10</v>
      </c>
      <c r="B12" s="7" t="s">
        <v>49</v>
      </c>
      <c r="C12" s="7" t="s">
        <v>52</v>
      </c>
      <c r="D12" s="7">
        <v>71.5</v>
      </c>
      <c r="E12" s="7">
        <f t="shared" si="0"/>
        <v>21.45</v>
      </c>
      <c r="F12" s="7">
        <v>83</v>
      </c>
      <c r="G12" s="7">
        <f t="shared" si="1"/>
        <v>58.099999999999994</v>
      </c>
      <c r="H12" s="7">
        <f t="shared" si="2"/>
        <v>79.55</v>
      </c>
      <c r="I12" s="7" t="s">
        <v>37</v>
      </c>
      <c r="J12" s="12" t="s">
        <v>53</v>
      </c>
      <c r="K12" s="7">
        <f t="shared" ca="1" si="3"/>
        <v>22</v>
      </c>
      <c r="L12" s="7" t="s">
        <v>19</v>
      </c>
      <c r="M12" s="7" t="s">
        <v>20</v>
      </c>
      <c r="N12" s="7" t="s">
        <v>35</v>
      </c>
      <c r="O12" s="7" t="s">
        <v>19</v>
      </c>
      <c r="P12" s="22">
        <v>18871785061</v>
      </c>
      <c r="Q12" s="10"/>
      <c r="R12" s="18"/>
      <c r="S12" s="18"/>
      <c r="T12" s="18"/>
      <c r="U12" s="18"/>
      <c r="V12" s="18"/>
    </row>
    <row r="13" spans="1:22" s="5" customFormat="1" ht="21" customHeight="1">
      <c r="A13" s="7">
        <v>11</v>
      </c>
      <c r="B13" s="7" t="s">
        <v>49</v>
      </c>
      <c r="C13" s="7" t="s">
        <v>54</v>
      </c>
      <c r="D13" s="7">
        <v>65.5</v>
      </c>
      <c r="E13" s="7">
        <f t="shared" si="0"/>
        <v>19.649999999999999</v>
      </c>
      <c r="F13" s="7">
        <v>82.6</v>
      </c>
      <c r="G13" s="7">
        <f t="shared" si="1"/>
        <v>57.819999999999993</v>
      </c>
      <c r="H13" s="7">
        <f t="shared" si="2"/>
        <v>77.47</v>
      </c>
      <c r="I13" s="7" t="s">
        <v>37</v>
      </c>
      <c r="J13" s="12" t="s">
        <v>55</v>
      </c>
      <c r="K13" s="7">
        <f t="shared" ca="1" si="3"/>
        <v>26</v>
      </c>
      <c r="L13" s="7" t="s">
        <v>19</v>
      </c>
      <c r="M13" s="7" t="s">
        <v>35</v>
      </c>
      <c r="N13" s="7" t="s">
        <v>35</v>
      </c>
      <c r="O13" s="7" t="s">
        <v>19</v>
      </c>
      <c r="P13" s="22">
        <v>13297177711</v>
      </c>
      <c r="Q13" s="10"/>
      <c r="R13" s="18"/>
      <c r="S13" s="18"/>
      <c r="T13" s="18"/>
      <c r="U13" s="18"/>
      <c r="V13" s="18"/>
    </row>
    <row r="14" spans="1:22" s="1" customFormat="1" ht="21" customHeight="1">
      <c r="A14" s="7">
        <v>12</v>
      </c>
      <c r="B14" s="7" t="s">
        <v>49</v>
      </c>
      <c r="C14" s="7" t="s">
        <v>56</v>
      </c>
      <c r="D14" s="7">
        <v>68.5</v>
      </c>
      <c r="E14" s="7">
        <f t="shared" si="0"/>
        <v>20.55</v>
      </c>
      <c r="F14" s="7">
        <v>81</v>
      </c>
      <c r="G14" s="7">
        <f t="shared" si="1"/>
        <v>56.699999999999996</v>
      </c>
      <c r="H14" s="7">
        <f t="shared" si="2"/>
        <v>77.25</v>
      </c>
      <c r="I14" s="7" t="s">
        <v>37</v>
      </c>
      <c r="J14" s="12" t="s">
        <v>57</v>
      </c>
      <c r="K14" s="7">
        <f t="shared" ca="1" si="3"/>
        <v>23</v>
      </c>
      <c r="L14" s="7" t="s">
        <v>19</v>
      </c>
      <c r="M14" s="7" t="s">
        <v>20</v>
      </c>
      <c r="N14" s="7" t="s">
        <v>35</v>
      </c>
      <c r="O14" s="7" t="s">
        <v>19</v>
      </c>
      <c r="P14" s="22">
        <v>13733532066</v>
      </c>
      <c r="Q14" s="10"/>
      <c r="R14" s="14"/>
      <c r="S14" s="14"/>
      <c r="T14" s="14"/>
      <c r="U14" s="14"/>
      <c r="V14" s="14"/>
    </row>
    <row r="15" spans="1:22" s="3" customFormat="1" ht="21" customHeight="1">
      <c r="A15" s="7">
        <v>13</v>
      </c>
      <c r="B15" s="9" t="s">
        <v>58</v>
      </c>
      <c r="C15" s="8" t="s">
        <v>59</v>
      </c>
      <c r="D15" s="8">
        <v>57</v>
      </c>
      <c r="E15" s="7">
        <f t="shared" si="0"/>
        <v>17.099999999999998</v>
      </c>
      <c r="F15" s="8">
        <v>82.8</v>
      </c>
      <c r="G15" s="7">
        <f t="shared" si="1"/>
        <v>57.959999999999994</v>
      </c>
      <c r="H15" s="7">
        <f t="shared" si="2"/>
        <v>75.059999999999988</v>
      </c>
      <c r="I15" s="8" t="s">
        <v>18</v>
      </c>
      <c r="J15" s="13" t="s">
        <v>60</v>
      </c>
      <c r="K15" s="8">
        <f t="shared" ca="1" si="3"/>
        <v>27</v>
      </c>
      <c r="L15" s="8" t="s">
        <v>24</v>
      </c>
      <c r="M15" s="8" t="s">
        <v>20</v>
      </c>
      <c r="N15" s="8" t="s">
        <v>35</v>
      </c>
      <c r="O15" s="8" t="s">
        <v>19</v>
      </c>
      <c r="P15" s="23">
        <v>13429951980</v>
      </c>
      <c r="Q15" s="11"/>
      <c r="R15" s="16"/>
      <c r="S15" s="16"/>
      <c r="T15" s="16"/>
      <c r="U15" s="16"/>
      <c r="V15" s="16"/>
    </row>
    <row r="16" spans="1:22" s="1" customFormat="1" ht="21" customHeight="1">
      <c r="A16" s="7">
        <v>14</v>
      </c>
      <c r="B16" s="9" t="s">
        <v>58</v>
      </c>
      <c r="C16" s="8" t="s">
        <v>61</v>
      </c>
      <c r="D16" s="8">
        <v>62.5</v>
      </c>
      <c r="E16" s="7">
        <f t="shared" si="0"/>
        <v>18.75</v>
      </c>
      <c r="F16" s="8">
        <v>75.2</v>
      </c>
      <c r="G16" s="7">
        <f t="shared" si="1"/>
        <v>52.64</v>
      </c>
      <c r="H16" s="7">
        <f t="shared" si="2"/>
        <v>71.39</v>
      </c>
      <c r="I16" s="8" t="s">
        <v>37</v>
      </c>
      <c r="J16" s="13" t="s">
        <v>62</v>
      </c>
      <c r="K16" s="8">
        <f t="shared" ca="1" si="3"/>
        <v>26</v>
      </c>
      <c r="L16" s="8" t="s">
        <v>19</v>
      </c>
      <c r="M16" s="8" t="s">
        <v>20</v>
      </c>
      <c r="N16" s="8" t="s">
        <v>35</v>
      </c>
      <c r="O16" s="8" t="s">
        <v>19</v>
      </c>
      <c r="P16" s="23">
        <v>13098803609</v>
      </c>
      <c r="Q16" s="11"/>
      <c r="R16" s="14"/>
      <c r="S16" s="14"/>
      <c r="T16" s="14"/>
      <c r="U16" s="14"/>
      <c r="V16" s="14"/>
    </row>
  </sheetData>
  <autoFilter ref="A2:Q16"/>
  <mergeCells count="1">
    <mergeCell ref="A1:Q1"/>
  </mergeCells>
  <phoneticPr fontId="6" type="noConversion"/>
  <pageMargins left="0.31388888888888899" right="0.235416666666667" top="0.55000000000000004" bottom="0.39305555555555599" header="0.51180555555555596" footer="0.15625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2018-04-17T00:53:10Z</cp:lastPrinted>
  <dcterms:created xsi:type="dcterms:W3CDTF">2018-03-16T02:52:00Z</dcterms:created>
  <dcterms:modified xsi:type="dcterms:W3CDTF">2018-04-17T00:56:45Z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