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<sst xmlns="http://schemas.openxmlformats.org/spreadsheetml/2006/main" count="242" uniqueCount="115">
  <si>
    <t>附件</t>
  </si>
  <si>
    <t>黄冈市市直教育系统事业单位2017年专项公开招聘教师第一批拟聘用人员名单（47人）</t>
  </si>
  <si>
    <t>招聘学校</t>
  </si>
  <si>
    <t>岗位
代码</t>
  </si>
  <si>
    <t>招聘人数</t>
  </si>
  <si>
    <t>招聘岗位</t>
  </si>
  <si>
    <t>姓名</t>
  </si>
  <si>
    <t>笔试
成绩</t>
  </si>
  <si>
    <t>笔试
折算成绩</t>
  </si>
  <si>
    <t>面试
成绩</t>
  </si>
  <si>
    <t>面试
折算成绩</t>
  </si>
  <si>
    <t>总成绩</t>
  </si>
  <si>
    <t>总成绩排名</t>
  </si>
  <si>
    <t>体检</t>
  </si>
  <si>
    <t>考察</t>
  </si>
  <si>
    <t>备注</t>
  </si>
  <si>
    <t>黄州中学</t>
  </si>
  <si>
    <t>0001</t>
  </si>
  <si>
    <t>2</t>
  </si>
  <si>
    <t>高中语文教师</t>
  </si>
  <si>
    <t>邹学智</t>
  </si>
  <si>
    <t>合格</t>
  </si>
  <si>
    <t>张诚兰</t>
  </si>
  <si>
    <t>0002</t>
  </si>
  <si>
    <t>初中数学教师</t>
  </si>
  <si>
    <t>田胜慧</t>
  </si>
  <si>
    <t>汪訸</t>
  </si>
  <si>
    <t>0003</t>
  </si>
  <si>
    <t>初中英语教师</t>
  </si>
  <si>
    <t>徐珊珊</t>
  </si>
  <si>
    <t>何仿</t>
  </si>
  <si>
    <t>0004</t>
  </si>
  <si>
    <t>1</t>
  </si>
  <si>
    <t>高中历史教师</t>
  </si>
  <si>
    <t>薛银祥</t>
  </si>
  <si>
    <t>0005</t>
  </si>
  <si>
    <t>初中地理教师</t>
  </si>
  <si>
    <t>苟永儒</t>
  </si>
  <si>
    <t>0006</t>
  </si>
  <si>
    <t>高中生物教师</t>
  </si>
  <si>
    <t>陈嗣龙</t>
  </si>
  <si>
    <t>0007</t>
  </si>
  <si>
    <t>高中物理教师</t>
  </si>
  <si>
    <t>童梦君</t>
  </si>
  <si>
    <t>0008</t>
  </si>
  <si>
    <t>高中美术教师</t>
  </si>
  <si>
    <t>蔡梦婷</t>
  </si>
  <si>
    <t>黄冈市实验小学</t>
  </si>
  <si>
    <t>0010</t>
  </si>
  <si>
    <t>小学语文教师</t>
  </si>
  <si>
    <t>郑媛</t>
  </si>
  <si>
    <t>胡亚红</t>
  </si>
  <si>
    <t>0011</t>
  </si>
  <si>
    <t>小学数学教师</t>
  </si>
  <si>
    <t>刘娟</t>
  </si>
  <si>
    <t>王艳波</t>
  </si>
  <si>
    <t>王新美</t>
  </si>
  <si>
    <t>黄金华</t>
  </si>
  <si>
    <t>0012</t>
  </si>
  <si>
    <t>小学音乐教师</t>
  </si>
  <si>
    <t>谢荟</t>
  </si>
  <si>
    <t>0013</t>
  </si>
  <si>
    <t>小学英语教师</t>
  </si>
  <si>
    <t>唐雪</t>
  </si>
  <si>
    <t>0014</t>
  </si>
  <si>
    <t>小学科学教师</t>
  </si>
  <si>
    <t>丰蒙</t>
  </si>
  <si>
    <t>黄冈市城东小学</t>
  </si>
  <si>
    <t>0015</t>
  </si>
  <si>
    <t>陈胜强</t>
  </si>
  <si>
    <t>詹亦赫</t>
  </si>
  <si>
    <t>杨欢</t>
  </si>
  <si>
    <t>毕夏冰</t>
  </si>
  <si>
    <t>0016</t>
  </si>
  <si>
    <t>肖云翔</t>
  </si>
  <si>
    <t>0017</t>
  </si>
  <si>
    <t>小学美术教师</t>
  </si>
  <si>
    <t>徐晓</t>
  </si>
  <si>
    <t>0018</t>
  </si>
  <si>
    <t>小学舞蹈教师</t>
  </si>
  <si>
    <t>闵捷</t>
  </si>
  <si>
    <t>黄冈市东坡小学</t>
  </si>
  <si>
    <t>0019</t>
  </si>
  <si>
    <t>丁新</t>
  </si>
  <si>
    <t>因考生处于妊娠期暂缓体检、考察1人</t>
  </si>
  <si>
    <t>潘佩</t>
  </si>
  <si>
    <t>陈港</t>
  </si>
  <si>
    <t>龙婷</t>
  </si>
  <si>
    <t>朱怡静</t>
  </si>
  <si>
    <t>熊文佳</t>
  </si>
  <si>
    <t>娄荣</t>
  </si>
  <si>
    <t>0020</t>
  </si>
  <si>
    <t>付海燕</t>
  </si>
  <si>
    <t>胡沁</t>
  </si>
  <si>
    <t>李雪</t>
  </si>
  <si>
    <t>孙婷</t>
  </si>
  <si>
    <t>杨程鸿</t>
  </si>
  <si>
    <t>0021</t>
  </si>
  <si>
    <t>小学体育教师</t>
  </si>
  <si>
    <t>黄雨</t>
  </si>
  <si>
    <t>0022</t>
  </si>
  <si>
    <t>刘伟</t>
  </si>
  <si>
    <t>0023</t>
  </si>
  <si>
    <t>陈阳子</t>
  </si>
  <si>
    <t>0024</t>
  </si>
  <si>
    <t>周倩</t>
  </si>
  <si>
    <t>0025</t>
  </si>
  <si>
    <t>小学信息教师</t>
  </si>
  <si>
    <t>张晓利</t>
  </si>
  <si>
    <t>黄冈市实验幼儿园</t>
  </si>
  <si>
    <t>0026</t>
  </si>
  <si>
    <t>幼儿教师</t>
  </si>
  <si>
    <t>江琼玲</t>
  </si>
  <si>
    <t>徐楠</t>
  </si>
  <si>
    <t>张敏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</si>
</sst>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9"/>
      <color indexed="8"/>
      <name val="宋体"/>
      <family val="0"/>
    </font>
    <font>
      <b/>
      <sz val="17"/>
      <color indexed="8"/>
      <name val="宋体"/>
      <family val="0"/>
    </font>
    <font>
      <sz val="12"/>
      <name val="黑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23"/>
      <name val="黑体"/>
      <family val="0"/>
    </font>
    <font>
      <sz val="12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4" fillId="4" borderId="0" applyProtection="0">
      <alignment vertical="center"/>
    </xf>
    <xf numFmtId="0" fontId="20" fillId="0" borderId="0" applyProtection="0">
      <alignment vertical="center"/>
    </xf>
    <xf numFmtId="9" fontId="0" fillId="0" borderId="0" applyProtection="0">
      <alignment vertical="center"/>
    </xf>
    <xf numFmtId="0" fontId="23" fillId="0" borderId="0" applyProtection="0">
      <alignment vertical="center"/>
    </xf>
    <xf numFmtId="0" fontId="25" fillId="0" borderId="0" applyNumberFormat="0" applyFill="0" applyBorder="0" applyAlignment="0" applyProtection="0"/>
    <xf numFmtId="0" fontId="0" fillId="6" borderId="2" applyProtection="0">
      <alignment vertical="center"/>
    </xf>
    <xf numFmtId="0" fontId="14" fillId="5" borderId="0" applyProtection="0">
      <alignment vertical="center"/>
    </xf>
    <xf numFmtId="0" fontId="26" fillId="0" borderId="0" applyProtection="0">
      <alignment vertical="center"/>
    </xf>
    <xf numFmtId="0" fontId="16" fillId="0" borderId="0" applyProtection="0">
      <alignment vertical="center"/>
    </xf>
    <xf numFmtId="0" fontId="19" fillId="0" borderId="0" applyProtection="0">
      <alignment vertical="center"/>
    </xf>
    <xf numFmtId="0" fontId="22" fillId="0" borderId="0" applyProtection="0">
      <alignment vertical="center"/>
    </xf>
    <xf numFmtId="0" fontId="12" fillId="0" borderId="3" applyProtection="0">
      <alignment vertical="center"/>
    </xf>
    <xf numFmtId="0" fontId="15" fillId="0" borderId="3" applyProtection="0">
      <alignment vertical="center"/>
    </xf>
    <xf numFmtId="0" fontId="14" fillId="7" borderId="0" applyProtection="0">
      <alignment vertical="center"/>
    </xf>
    <xf numFmtId="0" fontId="26" fillId="0" borderId="4" applyProtection="0">
      <alignment vertical="center"/>
    </xf>
    <xf numFmtId="0" fontId="14" fillId="3" borderId="0" applyProtection="0">
      <alignment vertical="center"/>
    </xf>
    <xf numFmtId="0" fontId="27" fillId="2" borderId="5" applyProtection="0">
      <alignment vertical="center"/>
    </xf>
    <xf numFmtId="0" fontId="28" fillId="2" borderId="1" applyProtection="0">
      <alignment vertical="center"/>
    </xf>
    <xf numFmtId="0" fontId="21" fillId="8" borderId="6" applyProtection="0">
      <alignment vertical="center"/>
    </xf>
    <xf numFmtId="0" fontId="0" fillId="9" borderId="0" applyProtection="0">
      <alignment vertical="center"/>
    </xf>
    <xf numFmtId="0" fontId="14" fillId="10" borderId="0" applyProtection="0">
      <alignment vertical="center"/>
    </xf>
    <xf numFmtId="0" fontId="29" fillId="0" borderId="7" applyProtection="0">
      <alignment vertical="center"/>
    </xf>
    <xf numFmtId="0" fontId="18" fillId="0" borderId="8" applyProtection="0">
      <alignment vertical="center"/>
    </xf>
    <xf numFmtId="0" fontId="24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4" fillId="13" borderId="0" applyProtection="0">
      <alignment vertical="center"/>
    </xf>
    <xf numFmtId="0" fontId="0" fillId="14" borderId="0" applyProtection="0">
      <alignment vertical="center"/>
    </xf>
    <xf numFmtId="0" fontId="24" fillId="9" borderId="0" applyNumberFormat="0" applyBorder="0" applyAlignment="0" applyProtection="0"/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4" fillId="8" borderId="0" applyProtection="0">
      <alignment vertical="center"/>
    </xf>
    <xf numFmtId="0" fontId="30" fillId="15" borderId="0" applyNumberFormat="0" applyBorder="0" applyAlignment="0" applyProtection="0"/>
    <xf numFmtId="0" fontId="14" fillId="16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4" fillId="13" borderId="0" applyProtection="0">
      <alignment vertical="center"/>
    </xf>
    <xf numFmtId="0" fontId="0" fillId="7" borderId="0" applyProtection="0">
      <alignment vertical="center"/>
    </xf>
    <xf numFmtId="0" fontId="14" fillId="7" borderId="0" applyProtection="0">
      <alignment vertical="center"/>
    </xf>
    <xf numFmtId="0" fontId="14" fillId="17" borderId="0" applyProtection="0">
      <alignment vertical="center"/>
    </xf>
    <xf numFmtId="0" fontId="0" fillId="9" borderId="0" applyProtection="0">
      <alignment vertical="center"/>
    </xf>
    <xf numFmtId="0" fontId="14" fillId="17" borderId="0" applyProtection="0">
      <alignment vertical="center"/>
    </xf>
    <xf numFmtId="0" fontId="9" fillId="0" borderId="0" applyProtection="0">
      <alignment/>
    </xf>
    <xf numFmtId="0" fontId="9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8" fillId="18" borderId="13" xfId="0" applyNumberFormat="1" applyFont="1" applyFill="1" applyBorder="1" applyAlignment="1">
      <alignment horizontal="center" vertical="center" wrapText="1"/>
    </xf>
    <xf numFmtId="0" fontId="8" fillId="18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18" borderId="13" xfId="0" applyNumberFormat="1" applyFont="1" applyFill="1" applyBorder="1" applyAlignment="1">
      <alignment vertical="center" wrapText="1"/>
    </xf>
    <xf numFmtId="0" fontId="8" fillId="18" borderId="14" xfId="0" applyNumberFormat="1" applyFont="1" applyFill="1" applyBorder="1" applyAlignment="1">
      <alignment vertical="center" wrapText="1"/>
    </xf>
    <xf numFmtId="178" fontId="9" fillId="2" borderId="9" xfId="67" applyNumberFormat="1" applyFont="1" applyFill="1" applyBorder="1" applyAlignment="1" applyProtection="1">
      <alignment horizontal="center" vertical="center"/>
      <protection hidden="1"/>
    </xf>
    <xf numFmtId="176" fontId="10" fillId="0" borderId="9" xfId="0" applyNumberFormat="1" applyFont="1" applyFill="1" applyBorder="1" applyAlignment="1">
      <alignment horizontal="center" vertical="center" wrapText="1"/>
    </xf>
    <xf numFmtId="178" fontId="9" fillId="2" borderId="11" xfId="67" applyNumberFormat="1" applyFont="1" applyFill="1" applyBorder="1" applyAlignment="1" applyProtection="1">
      <alignment horizontal="center" vertical="center"/>
      <protection hidden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8" fillId="18" borderId="16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8" fillId="18" borderId="16" xfId="0" applyNumberFormat="1" applyFont="1" applyFill="1" applyBorder="1" applyAlignment="1">
      <alignment vertic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标题_Sheet3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好_Sheet3" xfId="51"/>
    <cellStyle name="40% - 强调文字颜色 1" xfId="52"/>
    <cellStyle name="20% - 强调文字颜色 2" xfId="53"/>
    <cellStyle name="40% - 强调文字颜色 2" xfId="54"/>
    <cellStyle name="强调文字颜色 3" xfId="55"/>
    <cellStyle name="差_Sheet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_Sheet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workbookViewId="0" topLeftCell="A1">
      <selection activeCell="A2" sqref="A2:N2"/>
    </sheetView>
  </sheetViews>
  <sheetFormatPr defaultColWidth="9.00390625" defaultRowHeight="13.5"/>
  <cols>
    <col min="1" max="1" width="15.625" style="0" customWidth="1"/>
    <col min="2" max="2" width="7.75390625" style="0" customWidth="1"/>
    <col min="3" max="3" width="5.75390625" style="0" customWidth="1"/>
    <col min="4" max="4" width="18.625" style="2" customWidth="1"/>
    <col min="5" max="5" width="9.50390625" style="3" customWidth="1"/>
    <col min="6" max="6" width="9.25390625" style="3" customWidth="1"/>
    <col min="7" max="7" width="9.625" style="3" customWidth="1"/>
    <col min="8" max="8" width="9.375" style="3" customWidth="1"/>
    <col min="9" max="9" width="8.875" style="3" customWidth="1"/>
    <col min="10" max="10" width="9.625" style="4" customWidth="1"/>
    <col min="11" max="11" width="6.875" style="3" customWidth="1"/>
    <col min="12" max="12" width="7.125" style="3" customWidth="1"/>
    <col min="13" max="13" width="7.50390625" style="3" customWidth="1"/>
    <col min="14" max="14" width="6.625" style="5" customWidth="1"/>
  </cols>
  <sheetData>
    <row r="1" ht="19.5" customHeight="1">
      <c r="A1" t="s">
        <v>0</v>
      </c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34" t="s">
        <v>11</v>
      </c>
      <c r="K3" s="34" t="s">
        <v>12</v>
      </c>
      <c r="L3" s="34" t="s">
        <v>13</v>
      </c>
      <c r="M3" s="34" t="s">
        <v>14</v>
      </c>
      <c r="N3" s="34" t="s">
        <v>15</v>
      </c>
    </row>
    <row r="4" spans="1:256" ht="21.75" customHeight="1">
      <c r="A4" s="8" t="s">
        <v>16</v>
      </c>
      <c r="B4" s="9" t="s">
        <v>17</v>
      </c>
      <c r="C4" s="9" t="s">
        <v>18</v>
      </c>
      <c r="D4" s="10" t="s">
        <v>19</v>
      </c>
      <c r="E4" s="11" t="s">
        <v>20</v>
      </c>
      <c r="F4" s="12">
        <v>77.1</v>
      </c>
      <c r="G4" s="13">
        <f aca="true" t="shared" si="0" ref="G4:G8">F4*0.3</f>
        <v>23.13</v>
      </c>
      <c r="H4" s="14">
        <v>83.8</v>
      </c>
      <c r="I4" s="35">
        <f aca="true" t="shared" si="1" ref="I4:I8">H4*0.7</f>
        <v>58.66</v>
      </c>
      <c r="J4" s="36">
        <f aca="true" t="shared" si="2" ref="J4:J8">G4+I4</f>
        <v>81.78999999999999</v>
      </c>
      <c r="K4" s="37">
        <v>1</v>
      </c>
      <c r="L4" s="37" t="s">
        <v>21</v>
      </c>
      <c r="M4" s="37" t="s">
        <v>21</v>
      </c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21.75" customHeight="1">
      <c r="A5" s="15"/>
      <c r="B5" s="16"/>
      <c r="C5" s="16"/>
      <c r="D5" s="17"/>
      <c r="E5" s="18" t="s">
        <v>22</v>
      </c>
      <c r="F5" s="18">
        <v>73.75</v>
      </c>
      <c r="G5" s="19">
        <f t="shared" si="0"/>
        <v>22.125</v>
      </c>
      <c r="H5" s="20">
        <v>84.2</v>
      </c>
      <c r="I5" s="33">
        <f t="shared" si="1"/>
        <v>58.94</v>
      </c>
      <c r="J5" s="39">
        <f t="shared" si="2"/>
        <v>81.065</v>
      </c>
      <c r="K5" s="40">
        <v>2</v>
      </c>
      <c r="L5" s="37" t="s">
        <v>21</v>
      </c>
      <c r="M5" s="37" t="s">
        <v>21</v>
      </c>
      <c r="N5" s="40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14" ht="6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41"/>
    </row>
    <row r="7" spans="1:256" ht="21.75" customHeight="1">
      <c r="A7" s="23" t="s">
        <v>16</v>
      </c>
      <c r="B7" s="24" t="s">
        <v>23</v>
      </c>
      <c r="C7" s="24" t="s">
        <v>18</v>
      </c>
      <c r="D7" s="25" t="s">
        <v>24</v>
      </c>
      <c r="E7" s="26" t="s">
        <v>25</v>
      </c>
      <c r="F7" s="27">
        <v>84.4</v>
      </c>
      <c r="G7" s="19">
        <f t="shared" si="0"/>
        <v>25.32</v>
      </c>
      <c r="H7" s="20">
        <v>85.6</v>
      </c>
      <c r="I7" s="33">
        <f t="shared" si="1"/>
        <v>59.919999999999995</v>
      </c>
      <c r="J7" s="39">
        <f t="shared" si="2"/>
        <v>85.24</v>
      </c>
      <c r="K7" s="40">
        <v>1</v>
      </c>
      <c r="L7" s="37" t="s">
        <v>21</v>
      </c>
      <c r="M7" s="37" t="s">
        <v>21</v>
      </c>
      <c r="N7" s="40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1.75" customHeight="1">
      <c r="A8" s="15"/>
      <c r="B8" s="16"/>
      <c r="C8" s="16"/>
      <c r="D8" s="17"/>
      <c r="E8" s="26" t="s">
        <v>26</v>
      </c>
      <c r="F8" s="27">
        <v>81.95</v>
      </c>
      <c r="G8" s="19">
        <f t="shared" si="0"/>
        <v>24.585</v>
      </c>
      <c r="H8" s="20">
        <v>82</v>
      </c>
      <c r="I8" s="33">
        <f t="shared" si="1"/>
        <v>57.4</v>
      </c>
      <c r="J8" s="39">
        <f t="shared" si="2"/>
        <v>81.985</v>
      </c>
      <c r="K8" s="40">
        <v>2</v>
      </c>
      <c r="L8" s="37" t="s">
        <v>21</v>
      </c>
      <c r="M8" s="37" t="s">
        <v>21</v>
      </c>
      <c r="N8" s="40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14" ht="4.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41"/>
    </row>
    <row r="10" spans="1:14" ht="21.75" customHeight="1">
      <c r="A10" s="23" t="s">
        <v>16</v>
      </c>
      <c r="B10" s="24" t="s">
        <v>27</v>
      </c>
      <c r="C10" s="24" t="s">
        <v>18</v>
      </c>
      <c r="D10" s="25" t="s">
        <v>28</v>
      </c>
      <c r="E10" s="26" t="s">
        <v>29</v>
      </c>
      <c r="F10" s="27">
        <v>81.15</v>
      </c>
      <c r="G10" s="19">
        <f aca="true" t="shared" si="3" ref="G10:G13">F10*0.3</f>
        <v>24.345000000000002</v>
      </c>
      <c r="H10" s="20">
        <v>87</v>
      </c>
      <c r="I10" s="33">
        <f aca="true" t="shared" si="4" ref="I10:I13">H10*0.7</f>
        <v>60.9</v>
      </c>
      <c r="J10" s="39">
        <f aca="true" t="shared" si="5" ref="J10:J13">G10+I10</f>
        <v>85.245</v>
      </c>
      <c r="K10" s="42">
        <v>1</v>
      </c>
      <c r="L10" s="37" t="s">
        <v>21</v>
      </c>
      <c r="M10" s="37" t="s">
        <v>21</v>
      </c>
      <c r="N10" s="42"/>
    </row>
    <row r="11" spans="1:14" ht="21.75" customHeight="1">
      <c r="A11" s="15"/>
      <c r="B11" s="16"/>
      <c r="C11" s="16"/>
      <c r="D11" s="17"/>
      <c r="E11" s="26" t="s">
        <v>30</v>
      </c>
      <c r="F11" s="27">
        <v>81.35</v>
      </c>
      <c r="G11" s="19">
        <f t="shared" si="3"/>
        <v>24.404999999999998</v>
      </c>
      <c r="H11" s="20">
        <v>86.4</v>
      </c>
      <c r="I11" s="33">
        <f t="shared" si="4"/>
        <v>60.48</v>
      </c>
      <c r="J11" s="39">
        <f t="shared" si="5"/>
        <v>84.88499999999999</v>
      </c>
      <c r="K11" s="42">
        <v>2</v>
      </c>
      <c r="L11" s="37" t="s">
        <v>21</v>
      </c>
      <c r="M11" s="37" t="s">
        <v>21</v>
      </c>
      <c r="N11" s="42"/>
    </row>
    <row r="12" spans="1:14" ht="4.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41"/>
    </row>
    <row r="13" spans="1:14" ht="25.5" customHeight="1">
      <c r="A13" s="23" t="s">
        <v>16</v>
      </c>
      <c r="B13" s="24" t="s">
        <v>31</v>
      </c>
      <c r="C13" s="24" t="s">
        <v>32</v>
      </c>
      <c r="D13" s="25" t="s">
        <v>33</v>
      </c>
      <c r="E13" s="26" t="s">
        <v>34</v>
      </c>
      <c r="F13" s="27">
        <v>80.65</v>
      </c>
      <c r="G13" s="19">
        <f t="shared" si="3"/>
        <v>24.195</v>
      </c>
      <c r="H13" s="20">
        <v>87</v>
      </c>
      <c r="I13" s="33">
        <f t="shared" si="4"/>
        <v>60.9</v>
      </c>
      <c r="J13" s="39">
        <f t="shared" si="5"/>
        <v>85.095</v>
      </c>
      <c r="K13" s="42">
        <v>1</v>
      </c>
      <c r="L13" s="37" t="s">
        <v>21</v>
      </c>
      <c r="M13" s="37" t="s">
        <v>21</v>
      </c>
      <c r="N13" s="42"/>
    </row>
    <row r="14" spans="1:14" ht="4.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1"/>
    </row>
    <row r="15" spans="1:14" ht="24.75" customHeight="1">
      <c r="A15" s="23" t="s">
        <v>16</v>
      </c>
      <c r="B15" s="24" t="s">
        <v>35</v>
      </c>
      <c r="C15" s="24" t="s">
        <v>32</v>
      </c>
      <c r="D15" s="25" t="s">
        <v>36</v>
      </c>
      <c r="E15" s="26" t="s">
        <v>37</v>
      </c>
      <c r="F15" s="27">
        <v>66.2</v>
      </c>
      <c r="G15" s="19">
        <f aca="true" t="shared" si="6" ref="G15:G19">F15*0.3</f>
        <v>19.86</v>
      </c>
      <c r="H15" s="20">
        <v>86</v>
      </c>
      <c r="I15" s="33">
        <f aca="true" t="shared" si="7" ref="I15:I19">H15*0.7</f>
        <v>60.199999999999996</v>
      </c>
      <c r="J15" s="39">
        <f aca="true" t="shared" si="8" ref="J15:J19">G15+I15</f>
        <v>80.06</v>
      </c>
      <c r="K15" s="42">
        <v>1</v>
      </c>
      <c r="L15" s="37" t="s">
        <v>21</v>
      </c>
      <c r="M15" s="37" t="s">
        <v>21</v>
      </c>
      <c r="N15" s="42"/>
    </row>
    <row r="16" spans="1:14" ht="6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41"/>
    </row>
    <row r="17" spans="1:14" ht="21.75" customHeight="1">
      <c r="A17" s="23" t="s">
        <v>16</v>
      </c>
      <c r="B17" s="24" t="s">
        <v>38</v>
      </c>
      <c r="C17" s="24" t="s">
        <v>32</v>
      </c>
      <c r="D17" s="25" t="s">
        <v>39</v>
      </c>
      <c r="E17" s="26" t="s">
        <v>40</v>
      </c>
      <c r="F17" s="27">
        <v>79.7</v>
      </c>
      <c r="G17" s="19">
        <f t="shared" si="6"/>
        <v>23.91</v>
      </c>
      <c r="H17" s="20">
        <v>87.2</v>
      </c>
      <c r="I17" s="33">
        <f t="shared" si="7"/>
        <v>61.04</v>
      </c>
      <c r="J17" s="39">
        <f t="shared" si="8"/>
        <v>84.95</v>
      </c>
      <c r="K17" s="42">
        <v>1</v>
      </c>
      <c r="L17" s="37" t="s">
        <v>21</v>
      </c>
      <c r="M17" s="37" t="s">
        <v>21</v>
      </c>
      <c r="N17" s="42"/>
    </row>
    <row r="18" spans="1:14" ht="4.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41"/>
    </row>
    <row r="19" spans="1:14" ht="22.5" customHeight="1">
      <c r="A19" s="23" t="s">
        <v>16</v>
      </c>
      <c r="B19" s="24" t="s">
        <v>41</v>
      </c>
      <c r="C19" s="24" t="s">
        <v>32</v>
      </c>
      <c r="D19" s="25" t="s">
        <v>42</v>
      </c>
      <c r="E19" s="26" t="s">
        <v>43</v>
      </c>
      <c r="F19" s="27">
        <v>88.15</v>
      </c>
      <c r="G19" s="19">
        <f t="shared" si="6"/>
        <v>26.445</v>
      </c>
      <c r="H19" s="20">
        <v>84.8</v>
      </c>
      <c r="I19" s="33">
        <f t="shared" si="7"/>
        <v>59.35999999999999</v>
      </c>
      <c r="J19" s="39">
        <f t="shared" si="8"/>
        <v>85.80499999999999</v>
      </c>
      <c r="K19" s="42">
        <v>1</v>
      </c>
      <c r="L19" s="37" t="s">
        <v>21</v>
      </c>
      <c r="M19" s="37" t="s">
        <v>21</v>
      </c>
      <c r="N19" s="42"/>
    </row>
    <row r="20" spans="1:14" ht="6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41"/>
    </row>
    <row r="21" spans="1:14" ht="21.75" customHeight="1">
      <c r="A21" s="23" t="s">
        <v>16</v>
      </c>
      <c r="B21" s="24" t="s">
        <v>44</v>
      </c>
      <c r="C21" s="24" t="s">
        <v>32</v>
      </c>
      <c r="D21" s="25" t="s">
        <v>45</v>
      </c>
      <c r="E21" s="26" t="s">
        <v>46</v>
      </c>
      <c r="F21" s="27">
        <v>76.71</v>
      </c>
      <c r="G21" s="19">
        <f aca="true" t="shared" si="9" ref="G21:G24">F21*0.3</f>
        <v>23.012999999999998</v>
      </c>
      <c r="H21" s="20">
        <v>85.4</v>
      </c>
      <c r="I21" s="33">
        <f aca="true" t="shared" si="10" ref="I21:I24">H21*0.7</f>
        <v>59.78</v>
      </c>
      <c r="J21" s="39">
        <f aca="true" t="shared" si="11" ref="J21:J24">G21+I21</f>
        <v>82.793</v>
      </c>
      <c r="K21" s="42">
        <v>1</v>
      </c>
      <c r="L21" s="37" t="s">
        <v>21</v>
      </c>
      <c r="M21" s="37" t="s">
        <v>21</v>
      </c>
      <c r="N21" s="42"/>
    </row>
    <row r="22" spans="1:14" ht="6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41"/>
    </row>
    <row r="23" spans="1:14" ht="21.75" customHeight="1">
      <c r="A23" s="24" t="s">
        <v>47</v>
      </c>
      <c r="B23" s="24" t="s">
        <v>48</v>
      </c>
      <c r="C23" s="24" t="s">
        <v>18</v>
      </c>
      <c r="D23" s="25" t="s">
        <v>49</v>
      </c>
      <c r="E23" s="26" t="s">
        <v>50</v>
      </c>
      <c r="F23" s="26">
        <v>76.35</v>
      </c>
      <c r="G23" s="19">
        <f t="shared" si="9"/>
        <v>22.904999999999998</v>
      </c>
      <c r="H23" s="20">
        <v>82.2</v>
      </c>
      <c r="I23" s="33">
        <f t="shared" si="10"/>
        <v>57.54</v>
      </c>
      <c r="J23" s="39">
        <f t="shared" si="11"/>
        <v>80.445</v>
      </c>
      <c r="K23" s="42">
        <v>1</v>
      </c>
      <c r="L23" s="37" t="s">
        <v>21</v>
      </c>
      <c r="M23" s="37" t="s">
        <v>21</v>
      </c>
      <c r="N23" s="42"/>
    </row>
    <row r="24" spans="1:14" ht="21.75" customHeight="1">
      <c r="A24" s="16"/>
      <c r="B24" s="16"/>
      <c r="C24" s="16"/>
      <c r="D24" s="17"/>
      <c r="E24" s="26" t="s">
        <v>51</v>
      </c>
      <c r="F24" s="26">
        <v>67.3</v>
      </c>
      <c r="G24" s="19">
        <f t="shared" si="9"/>
        <v>20.189999999999998</v>
      </c>
      <c r="H24" s="20">
        <v>85.8</v>
      </c>
      <c r="I24" s="33">
        <f t="shared" si="10"/>
        <v>60.059999999999995</v>
      </c>
      <c r="J24" s="39">
        <f t="shared" si="11"/>
        <v>80.25</v>
      </c>
      <c r="K24" s="42">
        <v>2</v>
      </c>
      <c r="L24" s="37" t="s">
        <v>21</v>
      </c>
      <c r="M24" s="37" t="s">
        <v>21</v>
      </c>
      <c r="N24" s="42"/>
    </row>
    <row r="25" spans="1:14" ht="4.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1"/>
    </row>
    <row r="26" spans="1:256" s="1" customFormat="1" ht="21.75" customHeight="1">
      <c r="A26" s="28" t="s">
        <v>47</v>
      </c>
      <c r="B26" s="28" t="s">
        <v>52</v>
      </c>
      <c r="C26" s="28">
        <v>4</v>
      </c>
      <c r="D26" s="28" t="s">
        <v>53</v>
      </c>
      <c r="E26" s="19" t="s">
        <v>54</v>
      </c>
      <c r="F26" s="19">
        <v>73.65</v>
      </c>
      <c r="G26" s="19">
        <f aca="true" t="shared" si="12" ref="G26:G29">F26*0.3</f>
        <v>22.095000000000002</v>
      </c>
      <c r="H26" s="29">
        <v>83</v>
      </c>
      <c r="I26" s="33">
        <f aca="true" t="shared" si="13" ref="I26:I29">H26*0.7</f>
        <v>58.099999999999994</v>
      </c>
      <c r="J26" s="39">
        <f aca="true" t="shared" si="14" ref="J26:J29">G26+I26</f>
        <v>80.195</v>
      </c>
      <c r="K26" s="40">
        <v>1</v>
      </c>
      <c r="L26" s="37" t="s">
        <v>21</v>
      </c>
      <c r="M26" s="37" t="s">
        <v>21</v>
      </c>
      <c r="N26" s="40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s="1" customFormat="1" ht="21.75" customHeight="1">
      <c r="A27" s="30"/>
      <c r="B27" s="30"/>
      <c r="C27" s="30"/>
      <c r="D27" s="30"/>
      <c r="E27" s="19" t="s">
        <v>55</v>
      </c>
      <c r="F27" s="19">
        <v>77.85</v>
      </c>
      <c r="G27" s="19">
        <f t="shared" si="12"/>
        <v>23.354999999999997</v>
      </c>
      <c r="H27" s="29">
        <v>81</v>
      </c>
      <c r="I27" s="33">
        <f t="shared" si="13"/>
        <v>56.699999999999996</v>
      </c>
      <c r="J27" s="39">
        <f t="shared" si="14"/>
        <v>80.05499999999999</v>
      </c>
      <c r="K27" s="40">
        <v>2</v>
      </c>
      <c r="L27" s="37" t="s">
        <v>21</v>
      </c>
      <c r="M27" s="37" t="s">
        <v>21</v>
      </c>
      <c r="N27" s="40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s="1" customFormat="1" ht="21.75" customHeight="1">
      <c r="A28" s="30"/>
      <c r="B28" s="30"/>
      <c r="C28" s="30"/>
      <c r="D28" s="30"/>
      <c r="E28" s="19" t="s">
        <v>56</v>
      </c>
      <c r="F28" s="19">
        <v>67.95</v>
      </c>
      <c r="G28" s="19">
        <f t="shared" si="12"/>
        <v>20.385</v>
      </c>
      <c r="H28" s="29">
        <v>81.8</v>
      </c>
      <c r="I28" s="33">
        <f t="shared" si="13"/>
        <v>57.25999999999999</v>
      </c>
      <c r="J28" s="39">
        <f t="shared" si="14"/>
        <v>77.645</v>
      </c>
      <c r="K28" s="40">
        <v>3</v>
      </c>
      <c r="L28" s="37" t="s">
        <v>21</v>
      </c>
      <c r="M28" s="37" t="s">
        <v>21</v>
      </c>
      <c r="N28" s="40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56" s="1" customFormat="1" ht="21.75" customHeight="1">
      <c r="A29" s="30"/>
      <c r="B29" s="30"/>
      <c r="C29" s="30"/>
      <c r="D29" s="30"/>
      <c r="E29" s="19" t="s">
        <v>57</v>
      </c>
      <c r="F29" s="19">
        <v>73.65</v>
      </c>
      <c r="G29" s="19">
        <f t="shared" si="12"/>
        <v>22.095000000000002</v>
      </c>
      <c r="H29" s="29">
        <v>78.8</v>
      </c>
      <c r="I29" s="33">
        <f t="shared" si="13"/>
        <v>55.16</v>
      </c>
      <c r="J29" s="39">
        <f t="shared" si="14"/>
        <v>77.255</v>
      </c>
      <c r="K29" s="40">
        <v>4</v>
      </c>
      <c r="L29" s="37" t="s">
        <v>21</v>
      </c>
      <c r="M29" s="37" t="s">
        <v>21</v>
      </c>
      <c r="N29" s="40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</row>
    <row r="30" spans="1:14" ht="6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43"/>
    </row>
    <row r="31" spans="1:256" ht="21.75" customHeight="1">
      <c r="A31" s="28" t="s">
        <v>47</v>
      </c>
      <c r="B31" s="28" t="s">
        <v>58</v>
      </c>
      <c r="C31" s="28">
        <v>1</v>
      </c>
      <c r="D31" s="28" t="s">
        <v>59</v>
      </c>
      <c r="E31" s="19" t="s">
        <v>60</v>
      </c>
      <c r="F31" s="19">
        <v>63.25</v>
      </c>
      <c r="G31" s="19">
        <f aca="true" t="shared" si="15" ref="G31:G35">F31*0.3</f>
        <v>18.974999999999998</v>
      </c>
      <c r="H31" s="29">
        <v>86</v>
      </c>
      <c r="I31" s="33">
        <f aca="true" t="shared" si="16" ref="I31:I35">H31*0.7</f>
        <v>60.199999999999996</v>
      </c>
      <c r="J31" s="39">
        <f aca="true" t="shared" si="17" ref="J31:J35">G31+I31</f>
        <v>79.175</v>
      </c>
      <c r="K31" s="40">
        <v>1</v>
      </c>
      <c r="L31" s="37" t="s">
        <v>21</v>
      </c>
      <c r="M31" s="37" t="s">
        <v>21</v>
      </c>
      <c r="N31" s="40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</row>
    <row r="32" spans="1:256" ht="6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</row>
    <row r="33" spans="1:256" ht="21.75" customHeight="1">
      <c r="A33" s="28" t="s">
        <v>47</v>
      </c>
      <c r="B33" s="28" t="s">
        <v>61</v>
      </c>
      <c r="C33" s="28">
        <v>1</v>
      </c>
      <c r="D33" s="28" t="s">
        <v>62</v>
      </c>
      <c r="E33" s="19" t="s">
        <v>63</v>
      </c>
      <c r="F33" s="19">
        <v>77.35</v>
      </c>
      <c r="G33" s="19">
        <f t="shared" si="15"/>
        <v>23.205</v>
      </c>
      <c r="H33" s="29">
        <v>86.8</v>
      </c>
      <c r="I33" s="33">
        <f t="shared" si="16"/>
        <v>60.75999999999999</v>
      </c>
      <c r="J33" s="39">
        <f t="shared" si="17"/>
        <v>83.96499999999999</v>
      </c>
      <c r="K33" s="40">
        <v>1</v>
      </c>
      <c r="L33" s="37" t="s">
        <v>21</v>
      </c>
      <c r="M33" s="37" t="s">
        <v>21</v>
      </c>
      <c r="N33" s="40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14" ht="4.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21.75" customHeight="1">
      <c r="A35" s="28" t="s">
        <v>47</v>
      </c>
      <c r="B35" s="28" t="s">
        <v>64</v>
      </c>
      <c r="C35" s="28">
        <v>1</v>
      </c>
      <c r="D35" s="28" t="s">
        <v>65</v>
      </c>
      <c r="E35" s="19" t="s">
        <v>66</v>
      </c>
      <c r="F35" s="19">
        <v>55.45</v>
      </c>
      <c r="G35" s="19">
        <f t="shared" si="15"/>
        <v>16.635</v>
      </c>
      <c r="H35" s="29">
        <v>83.6</v>
      </c>
      <c r="I35" s="33">
        <f t="shared" si="16"/>
        <v>58.51999999999999</v>
      </c>
      <c r="J35" s="39">
        <f t="shared" si="17"/>
        <v>75.15499999999999</v>
      </c>
      <c r="K35" s="42">
        <v>1</v>
      </c>
      <c r="L35" s="37" t="s">
        <v>21</v>
      </c>
      <c r="M35" s="37" t="s">
        <v>21</v>
      </c>
      <c r="N35" s="42"/>
    </row>
    <row r="36" spans="1:14" ht="6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21.75" customHeight="1">
      <c r="A37" s="28" t="s">
        <v>67</v>
      </c>
      <c r="B37" s="28" t="s">
        <v>68</v>
      </c>
      <c r="C37" s="28">
        <v>4</v>
      </c>
      <c r="D37" s="28" t="s">
        <v>49</v>
      </c>
      <c r="E37" s="19" t="s">
        <v>69</v>
      </c>
      <c r="F37" s="19">
        <v>71.4</v>
      </c>
      <c r="G37" s="19">
        <f aca="true" t="shared" si="18" ref="G37:G40">F37*0.3</f>
        <v>21.42</v>
      </c>
      <c r="H37" s="29">
        <v>82.4</v>
      </c>
      <c r="I37" s="33">
        <f aca="true" t="shared" si="19" ref="I37:I40">H37*0.7</f>
        <v>57.68</v>
      </c>
      <c r="J37" s="39">
        <f aca="true" t="shared" si="20" ref="J37:J40">G37+I37</f>
        <v>79.1</v>
      </c>
      <c r="K37" s="42">
        <v>1</v>
      </c>
      <c r="L37" s="37" t="s">
        <v>21</v>
      </c>
      <c r="M37" s="37" t="s">
        <v>21</v>
      </c>
      <c r="N37" s="42"/>
    </row>
    <row r="38" spans="1:14" ht="21.75" customHeight="1">
      <c r="A38" s="30"/>
      <c r="B38" s="30"/>
      <c r="C38" s="30"/>
      <c r="D38" s="30"/>
      <c r="E38" s="19" t="s">
        <v>70</v>
      </c>
      <c r="F38" s="19">
        <v>75.8</v>
      </c>
      <c r="G38" s="19">
        <f t="shared" si="18"/>
        <v>22.74</v>
      </c>
      <c r="H38" s="29">
        <v>79.6</v>
      </c>
      <c r="I38" s="33">
        <f t="shared" si="19"/>
        <v>55.71999999999999</v>
      </c>
      <c r="J38" s="39">
        <f t="shared" si="20"/>
        <v>78.46</v>
      </c>
      <c r="K38" s="42">
        <v>2</v>
      </c>
      <c r="L38" s="37" t="s">
        <v>21</v>
      </c>
      <c r="M38" s="37" t="s">
        <v>21</v>
      </c>
      <c r="N38" s="42"/>
    </row>
    <row r="39" spans="1:14" ht="21.75" customHeight="1">
      <c r="A39" s="30"/>
      <c r="B39" s="30"/>
      <c r="C39" s="30"/>
      <c r="D39" s="30"/>
      <c r="E39" s="19" t="s">
        <v>71</v>
      </c>
      <c r="F39" s="19">
        <v>75.4</v>
      </c>
      <c r="G39" s="19">
        <f t="shared" si="18"/>
        <v>22.62</v>
      </c>
      <c r="H39" s="29">
        <v>78</v>
      </c>
      <c r="I39" s="33">
        <f t="shared" si="19"/>
        <v>54.599999999999994</v>
      </c>
      <c r="J39" s="39">
        <f t="shared" si="20"/>
        <v>77.22</v>
      </c>
      <c r="K39" s="42">
        <v>3</v>
      </c>
      <c r="L39" s="37" t="s">
        <v>21</v>
      </c>
      <c r="M39" s="37" t="s">
        <v>21</v>
      </c>
      <c r="N39" s="42"/>
    </row>
    <row r="40" spans="1:14" ht="21.75" customHeight="1">
      <c r="A40" s="30"/>
      <c r="B40" s="30"/>
      <c r="C40" s="30"/>
      <c r="D40" s="30"/>
      <c r="E40" s="19" t="s">
        <v>72</v>
      </c>
      <c r="F40" s="19">
        <v>70.3</v>
      </c>
      <c r="G40" s="19">
        <f t="shared" si="18"/>
        <v>21.09</v>
      </c>
      <c r="H40" s="29">
        <v>79.8</v>
      </c>
      <c r="I40" s="33">
        <f t="shared" si="19"/>
        <v>55.85999999999999</v>
      </c>
      <c r="J40" s="39">
        <f t="shared" si="20"/>
        <v>76.94999999999999</v>
      </c>
      <c r="K40" s="42">
        <v>4</v>
      </c>
      <c r="L40" s="37" t="s">
        <v>21</v>
      </c>
      <c r="M40" s="37" t="s">
        <v>21</v>
      </c>
      <c r="N40" s="42"/>
    </row>
    <row r="41" spans="1:14" ht="6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21.75" customHeight="1">
      <c r="A42" s="28" t="s">
        <v>67</v>
      </c>
      <c r="B42" s="28" t="s">
        <v>73</v>
      </c>
      <c r="C42" s="28">
        <v>1</v>
      </c>
      <c r="D42" s="28" t="s">
        <v>53</v>
      </c>
      <c r="E42" s="19" t="s">
        <v>74</v>
      </c>
      <c r="F42" s="19">
        <v>75.9</v>
      </c>
      <c r="G42" s="19">
        <f aca="true" t="shared" si="21" ref="G42:G46">F42*0.3</f>
        <v>22.77</v>
      </c>
      <c r="H42" s="29">
        <v>86.8</v>
      </c>
      <c r="I42" s="33">
        <f aca="true" t="shared" si="22" ref="I42:I46">H42*0.7</f>
        <v>60.75999999999999</v>
      </c>
      <c r="J42" s="39">
        <f aca="true" t="shared" si="23" ref="J42:J46">G42+I42</f>
        <v>83.52999999999999</v>
      </c>
      <c r="K42" s="42">
        <v>1</v>
      </c>
      <c r="L42" s="37" t="s">
        <v>21</v>
      </c>
      <c r="M42" s="37" t="s">
        <v>21</v>
      </c>
      <c r="N42" s="42"/>
    </row>
    <row r="43" spans="1:14" ht="6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21.75" customHeight="1">
      <c r="A44" s="28" t="s">
        <v>67</v>
      </c>
      <c r="B44" s="28" t="s">
        <v>75</v>
      </c>
      <c r="C44" s="28">
        <v>1</v>
      </c>
      <c r="D44" s="28" t="s">
        <v>76</v>
      </c>
      <c r="E44" s="19" t="s">
        <v>77</v>
      </c>
      <c r="F44" s="19">
        <v>71.06</v>
      </c>
      <c r="G44" s="19">
        <f t="shared" si="21"/>
        <v>21.318</v>
      </c>
      <c r="H44" s="29">
        <v>83.4</v>
      </c>
      <c r="I44" s="33">
        <f t="shared" si="22"/>
        <v>58.38</v>
      </c>
      <c r="J44" s="39">
        <f t="shared" si="23"/>
        <v>79.69800000000001</v>
      </c>
      <c r="K44" s="42">
        <v>1</v>
      </c>
      <c r="L44" s="37" t="s">
        <v>21</v>
      </c>
      <c r="M44" s="37" t="s">
        <v>21</v>
      </c>
      <c r="N44" s="42"/>
    </row>
    <row r="45" spans="1:14" ht="6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21.75" customHeight="1">
      <c r="A46" s="28" t="s">
        <v>67</v>
      </c>
      <c r="B46" s="28" t="s">
        <v>78</v>
      </c>
      <c r="C46" s="28">
        <v>1</v>
      </c>
      <c r="D46" s="28" t="s">
        <v>79</v>
      </c>
      <c r="E46" s="19" t="s">
        <v>80</v>
      </c>
      <c r="F46" s="19">
        <v>55.5</v>
      </c>
      <c r="G46" s="19">
        <f t="shared" si="21"/>
        <v>16.65</v>
      </c>
      <c r="H46" s="29">
        <v>78.6</v>
      </c>
      <c r="I46" s="33">
        <f t="shared" si="22"/>
        <v>55.019999999999996</v>
      </c>
      <c r="J46" s="39">
        <f t="shared" si="23"/>
        <v>71.66999999999999</v>
      </c>
      <c r="K46" s="42">
        <v>1</v>
      </c>
      <c r="L46" s="37" t="s">
        <v>21</v>
      </c>
      <c r="M46" s="37" t="s">
        <v>21</v>
      </c>
      <c r="N46" s="42"/>
    </row>
    <row r="47" spans="1:14" ht="4.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ht="21.75" customHeight="1">
      <c r="A48" s="28" t="s">
        <v>81</v>
      </c>
      <c r="B48" s="28" t="s">
        <v>82</v>
      </c>
      <c r="C48" s="28">
        <v>8</v>
      </c>
      <c r="D48" s="28" t="s">
        <v>49</v>
      </c>
      <c r="E48" s="19" t="s">
        <v>83</v>
      </c>
      <c r="F48" s="19">
        <v>75</v>
      </c>
      <c r="G48" s="19">
        <f aca="true" t="shared" si="24" ref="G48:G54">F48*0.3</f>
        <v>22.5</v>
      </c>
      <c r="H48" s="33">
        <v>88.6</v>
      </c>
      <c r="I48" s="33">
        <f aca="true" t="shared" si="25" ref="I48:I54">H48*0.7</f>
        <v>62.01999999999999</v>
      </c>
      <c r="J48" s="39">
        <f aca="true" t="shared" si="26" ref="J48:J54">G48+I48</f>
        <v>84.51999999999998</v>
      </c>
      <c r="K48" s="42">
        <v>1</v>
      </c>
      <c r="L48" s="37" t="s">
        <v>21</v>
      </c>
      <c r="M48" s="37" t="s">
        <v>21</v>
      </c>
      <c r="N48" s="44" t="s">
        <v>84</v>
      </c>
    </row>
    <row r="49" spans="1:14" ht="21.75" customHeight="1">
      <c r="A49" s="30"/>
      <c r="B49" s="30"/>
      <c r="C49" s="30"/>
      <c r="D49" s="30"/>
      <c r="E49" s="19" t="s">
        <v>85</v>
      </c>
      <c r="F49" s="19">
        <v>81.15</v>
      </c>
      <c r="G49" s="19">
        <f t="shared" si="24"/>
        <v>24.345000000000002</v>
      </c>
      <c r="H49" s="33">
        <v>85.8</v>
      </c>
      <c r="I49" s="33">
        <f t="shared" si="25"/>
        <v>60.059999999999995</v>
      </c>
      <c r="J49" s="39">
        <f t="shared" si="26"/>
        <v>84.405</v>
      </c>
      <c r="K49" s="42">
        <v>2</v>
      </c>
      <c r="L49" s="37" t="s">
        <v>21</v>
      </c>
      <c r="M49" s="37" t="s">
        <v>21</v>
      </c>
      <c r="N49" s="45"/>
    </row>
    <row r="50" spans="1:14" ht="21.75" customHeight="1">
      <c r="A50" s="30"/>
      <c r="B50" s="30"/>
      <c r="C50" s="30"/>
      <c r="D50" s="30"/>
      <c r="E50" s="19" t="s">
        <v>86</v>
      </c>
      <c r="F50" s="19">
        <v>81.45</v>
      </c>
      <c r="G50" s="19">
        <f t="shared" si="24"/>
        <v>24.435</v>
      </c>
      <c r="H50" s="33">
        <v>85.2</v>
      </c>
      <c r="I50" s="33">
        <f t="shared" si="25"/>
        <v>59.64</v>
      </c>
      <c r="J50" s="39">
        <f t="shared" si="26"/>
        <v>84.075</v>
      </c>
      <c r="K50" s="42">
        <v>3</v>
      </c>
      <c r="L50" s="37" t="s">
        <v>21</v>
      </c>
      <c r="M50" s="37" t="s">
        <v>21</v>
      </c>
      <c r="N50" s="45"/>
    </row>
    <row r="51" spans="1:14" ht="21.75" customHeight="1">
      <c r="A51" s="30"/>
      <c r="B51" s="30"/>
      <c r="C51" s="30"/>
      <c r="D51" s="30"/>
      <c r="E51" s="19" t="s">
        <v>87</v>
      </c>
      <c r="F51" s="19">
        <v>76.55</v>
      </c>
      <c r="G51" s="19">
        <f t="shared" si="24"/>
        <v>22.965</v>
      </c>
      <c r="H51" s="33">
        <v>84.8</v>
      </c>
      <c r="I51" s="33">
        <f t="shared" si="25"/>
        <v>59.35999999999999</v>
      </c>
      <c r="J51" s="39">
        <f t="shared" si="26"/>
        <v>82.32499999999999</v>
      </c>
      <c r="K51" s="42">
        <v>5</v>
      </c>
      <c r="L51" s="37" t="s">
        <v>21</v>
      </c>
      <c r="M51" s="37" t="s">
        <v>21</v>
      </c>
      <c r="N51" s="45"/>
    </row>
    <row r="52" spans="1:14" ht="21.75" customHeight="1">
      <c r="A52" s="30"/>
      <c r="B52" s="30"/>
      <c r="C52" s="30"/>
      <c r="D52" s="30"/>
      <c r="E52" s="19" t="s">
        <v>88</v>
      </c>
      <c r="F52" s="19">
        <v>77.75</v>
      </c>
      <c r="G52" s="19">
        <f t="shared" si="24"/>
        <v>23.325</v>
      </c>
      <c r="H52" s="33">
        <v>82.8</v>
      </c>
      <c r="I52" s="33">
        <f t="shared" si="25"/>
        <v>57.959999999999994</v>
      </c>
      <c r="J52" s="39">
        <f t="shared" si="26"/>
        <v>81.285</v>
      </c>
      <c r="K52" s="42">
        <v>6</v>
      </c>
      <c r="L52" s="37" t="s">
        <v>21</v>
      </c>
      <c r="M52" s="37" t="s">
        <v>21</v>
      </c>
      <c r="N52" s="45"/>
    </row>
    <row r="53" spans="1:14" ht="21.75" customHeight="1">
      <c r="A53" s="30"/>
      <c r="B53" s="30"/>
      <c r="C53" s="30"/>
      <c r="D53" s="30"/>
      <c r="E53" s="19" t="s">
        <v>89</v>
      </c>
      <c r="F53" s="19">
        <v>72.65</v>
      </c>
      <c r="G53" s="19">
        <f t="shared" si="24"/>
        <v>21.795</v>
      </c>
      <c r="H53" s="33">
        <v>84.7</v>
      </c>
      <c r="I53" s="33">
        <f t="shared" si="25"/>
        <v>59.29</v>
      </c>
      <c r="J53" s="39">
        <f t="shared" si="26"/>
        <v>81.08500000000001</v>
      </c>
      <c r="K53" s="42">
        <v>7</v>
      </c>
      <c r="L53" s="37" t="s">
        <v>21</v>
      </c>
      <c r="M53" s="37" t="s">
        <v>21</v>
      </c>
      <c r="N53" s="45"/>
    </row>
    <row r="54" spans="1:14" ht="21.75" customHeight="1">
      <c r="A54" s="30"/>
      <c r="B54" s="30"/>
      <c r="C54" s="30"/>
      <c r="D54" s="30"/>
      <c r="E54" s="19" t="s">
        <v>90</v>
      </c>
      <c r="F54" s="19">
        <v>75.3</v>
      </c>
      <c r="G54" s="19">
        <f t="shared" si="24"/>
        <v>22.59</v>
      </c>
      <c r="H54" s="33">
        <v>82.8</v>
      </c>
      <c r="I54" s="33">
        <f t="shared" si="25"/>
        <v>57.959999999999994</v>
      </c>
      <c r="J54" s="39">
        <f t="shared" si="26"/>
        <v>80.55</v>
      </c>
      <c r="K54" s="42">
        <v>8</v>
      </c>
      <c r="L54" s="37" t="s">
        <v>21</v>
      </c>
      <c r="M54" s="37" t="s">
        <v>21</v>
      </c>
      <c r="N54" s="46"/>
    </row>
    <row r="55" spans="1:14" ht="4.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1.75" customHeight="1">
      <c r="A56" s="23" t="s">
        <v>81</v>
      </c>
      <c r="B56" s="23" t="s">
        <v>91</v>
      </c>
      <c r="C56" s="23">
        <v>5</v>
      </c>
      <c r="D56" s="23" t="s">
        <v>53</v>
      </c>
      <c r="E56" s="18" t="s">
        <v>92</v>
      </c>
      <c r="F56" s="18">
        <v>76.75</v>
      </c>
      <c r="G56" s="19">
        <f aca="true" t="shared" si="27" ref="G56:G60">F56*0.3</f>
        <v>23.025</v>
      </c>
      <c r="H56" s="20">
        <v>79.2</v>
      </c>
      <c r="I56" s="33">
        <f aca="true" t="shared" si="28" ref="I56:I60">H56*0.7</f>
        <v>55.44</v>
      </c>
      <c r="J56" s="39">
        <f aca="true" t="shared" si="29" ref="J56:J60">G56+I56</f>
        <v>78.465</v>
      </c>
      <c r="K56" s="42">
        <v>1</v>
      </c>
      <c r="L56" s="37" t="s">
        <v>21</v>
      </c>
      <c r="M56" s="37" t="s">
        <v>21</v>
      </c>
      <c r="N56" s="42"/>
    </row>
    <row r="57" spans="1:14" ht="21.75" customHeight="1">
      <c r="A57" s="15"/>
      <c r="B57" s="15"/>
      <c r="C57" s="15"/>
      <c r="D57" s="15"/>
      <c r="E57" s="18" t="s">
        <v>93</v>
      </c>
      <c r="F57" s="18">
        <v>80.8</v>
      </c>
      <c r="G57" s="19">
        <f t="shared" si="27"/>
        <v>24.24</v>
      </c>
      <c r="H57" s="20">
        <v>77.2</v>
      </c>
      <c r="I57" s="33">
        <f t="shared" si="28"/>
        <v>54.04</v>
      </c>
      <c r="J57" s="39">
        <f t="shared" si="29"/>
        <v>78.28</v>
      </c>
      <c r="K57" s="42">
        <v>2</v>
      </c>
      <c r="L57" s="37" t="s">
        <v>21</v>
      </c>
      <c r="M57" s="37" t="s">
        <v>21</v>
      </c>
      <c r="N57" s="42"/>
    </row>
    <row r="58" spans="1:14" ht="21.75" customHeight="1">
      <c r="A58" s="15"/>
      <c r="B58" s="15"/>
      <c r="C58" s="15"/>
      <c r="D58" s="15"/>
      <c r="E58" s="18" t="s">
        <v>94</v>
      </c>
      <c r="F58" s="18">
        <v>73.05</v>
      </c>
      <c r="G58" s="19">
        <f t="shared" si="27"/>
        <v>21.915</v>
      </c>
      <c r="H58" s="20">
        <v>80</v>
      </c>
      <c r="I58" s="33">
        <f t="shared" si="28"/>
        <v>56</v>
      </c>
      <c r="J58" s="39">
        <f t="shared" si="29"/>
        <v>77.91499999999999</v>
      </c>
      <c r="K58" s="42">
        <v>3</v>
      </c>
      <c r="L58" s="37" t="s">
        <v>21</v>
      </c>
      <c r="M58" s="37" t="s">
        <v>21</v>
      </c>
      <c r="N58" s="42"/>
    </row>
    <row r="59" spans="1:14" ht="21.75" customHeight="1">
      <c r="A59" s="15"/>
      <c r="B59" s="15"/>
      <c r="C59" s="15"/>
      <c r="D59" s="15"/>
      <c r="E59" s="18" t="s">
        <v>95</v>
      </c>
      <c r="F59" s="18">
        <v>65.3</v>
      </c>
      <c r="G59" s="19">
        <f t="shared" si="27"/>
        <v>19.59</v>
      </c>
      <c r="H59" s="20">
        <v>79.4</v>
      </c>
      <c r="I59" s="33">
        <f t="shared" si="28"/>
        <v>55.58</v>
      </c>
      <c r="J59" s="39">
        <f t="shared" si="29"/>
        <v>75.17</v>
      </c>
      <c r="K59" s="42">
        <v>4</v>
      </c>
      <c r="L59" s="37" t="s">
        <v>21</v>
      </c>
      <c r="M59" s="37" t="s">
        <v>21</v>
      </c>
      <c r="N59" s="42"/>
    </row>
    <row r="60" spans="1:14" ht="21.75" customHeight="1">
      <c r="A60" s="15"/>
      <c r="B60" s="15"/>
      <c r="C60" s="15"/>
      <c r="D60" s="15"/>
      <c r="E60" s="18" t="s">
        <v>96</v>
      </c>
      <c r="F60" s="18">
        <v>76.15</v>
      </c>
      <c r="G60" s="19">
        <f t="shared" si="27"/>
        <v>22.845000000000002</v>
      </c>
      <c r="H60" s="20">
        <v>74.4</v>
      </c>
      <c r="I60" s="33">
        <f t="shared" si="28"/>
        <v>52.08</v>
      </c>
      <c r="J60" s="39">
        <f t="shared" si="29"/>
        <v>74.925</v>
      </c>
      <c r="K60" s="42">
        <v>5</v>
      </c>
      <c r="L60" s="37" t="s">
        <v>21</v>
      </c>
      <c r="M60" s="37" t="s">
        <v>21</v>
      </c>
      <c r="N60" s="42"/>
    </row>
    <row r="61" spans="1:14" ht="6" customHeight="1">
      <c r="A61" s="21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21.75" customHeight="1">
      <c r="A62" s="28" t="s">
        <v>81</v>
      </c>
      <c r="B62" s="28" t="s">
        <v>97</v>
      </c>
      <c r="C62" s="28">
        <v>1</v>
      </c>
      <c r="D62" s="28" t="s">
        <v>98</v>
      </c>
      <c r="E62" s="19" t="s">
        <v>99</v>
      </c>
      <c r="F62" s="19">
        <v>70.45</v>
      </c>
      <c r="G62" s="19">
        <f aca="true" t="shared" si="30" ref="G62:G66">F62*0.3</f>
        <v>21.135</v>
      </c>
      <c r="H62" s="29">
        <v>82</v>
      </c>
      <c r="I62" s="33">
        <f aca="true" t="shared" si="31" ref="I62:I66">H62*0.7</f>
        <v>57.4</v>
      </c>
      <c r="J62" s="39">
        <f aca="true" t="shared" si="32" ref="J62:J66">G62+I62</f>
        <v>78.535</v>
      </c>
      <c r="K62" s="42">
        <v>1</v>
      </c>
      <c r="L62" s="37" t="s">
        <v>21</v>
      </c>
      <c r="M62" s="37" t="s">
        <v>21</v>
      </c>
      <c r="N62" s="42"/>
    </row>
    <row r="63" spans="1:14" ht="4.5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21.75" customHeight="1">
      <c r="A64" s="28" t="s">
        <v>81</v>
      </c>
      <c r="B64" s="28" t="s">
        <v>100</v>
      </c>
      <c r="C64" s="28">
        <v>1</v>
      </c>
      <c r="D64" s="28" t="s">
        <v>59</v>
      </c>
      <c r="E64" s="19" t="s">
        <v>101</v>
      </c>
      <c r="F64" s="19">
        <v>66.25</v>
      </c>
      <c r="G64" s="19">
        <f t="shared" si="30"/>
        <v>19.875</v>
      </c>
      <c r="H64" s="29">
        <v>89.2</v>
      </c>
      <c r="I64" s="33">
        <f t="shared" si="31"/>
        <v>62.44</v>
      </c>
      <c r="J64" s="39">
        <f t="shared" si="32"/>
        <v>82.315</v>
      </c>
      <c r="K64" s="42">
        <v>1</v>
      </c>
      <c r="L64" s="37" t="s">
        <v>21</v>
      </c>
      <c r="M64" s="37" t="s">
        <v>21</v>
      </c>
      <c r="N64" s="42"/>
    </row>
    <row r="65" spans="1:14" ht="6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21.75" customHeight="1">
      <c r="A66" s="28" t="s">
        <v>81</v>
      </c>
      <c r="B66" s="28" t="s">
        <v>102</v>
      </c>
      <c r="C66" s="28">
        <v>1</v>
      </c>
      <c r="D66" s="28" t="s">
        <v>76</v>
      </c>
      <c r="E66" s="19" t="s">
        <v>103</v>
      </c>
      <c r="F66" s="19">
        <v>76.28</v>
      </c>
      <c r="G66" s="19">
        <f t="shared" si="30"/>
        <v>22.884</v>
      </c>
      <c r="H66" s="29">
        <v>87.2</v>
      </c>
      <c r="I66" s="33">
        <f t="shared" si="31"/>
        <v>61.04</v>
      </c>
      <c r="J66" s="39">
        <f t="shared" si="32"/>
        <v>83.924</v>
      </c>
      <c r="K66" s="42">
        <v>1</v>
      </c>
      <c r="L66" s="37" t="s">
        <v>21</v>
      </c>
      <c r="M66" s="37" t="s">
        <v>21</v>
      </c>
      <c r="N66" s="42"/>
    </row>
    <row r="67" spans="1:14" ht="6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21.75" customHeight="1">
      <c r="A68" s="28" t="s">
        <v>81</v>
      </c>
      <c r="B68" s="28" t="s">
        <v>104</v>
      </c>
      <c r="C68" s="28">
        <v>1</v>
      </c>
      <c r="D68" s="28" t="s">
        <v>65</v>
      </c>
      <c r="E68" s="19" t="s">
        <v>105</v>
      </c>
      <c r="F68" s="19">
        <v>63.2</v>
      </c>
      <c r="G68" s="19">
        <f aca="true" t="shared" si="33" ref="G68:G74">F68*0.3</f>
        <v>18.96</v>
      </c>
      <c r="H68" s="29">
        <v>77.4</v>
      </c>
      <c r="I68" s="33">
        <f aca="true" t="shared" si="34" ref="I68:I74">H68*0.7</f>
        <v>54.18</v>
      </c>
      <c r="J68" s="39">
        <f aca="true" t="shared" si="35" ref="J68:J74">G68+I68</f>
        <v>73.14</v>
      </c>
      <c r="K68" s="42">
        <v>1</v>
      </c>
      <c r="L68" s="37" t="s">
        <v>21</v>
      </c>
      <c r="M68" s="37" t="s">
        <v>21</v>
      </c>
      <c r="N68" s="42"/>
    </row>
    <row r="69" spans="1:14" ht="6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21.75" customHeight="1">
      <c r="A70" s="28" t="s">
        <v>81</v>
      </c>
      <c r="B70" s="28" t="s">
        <v>106</v>
      </c>
      <c r="C70" s="28">
        <v>1</v>
      </c>
      <c r="D70" s="28" t="s">
        <v>107</v>
      </c>
      <c r="E70" s="19" t="s">
        <v>108</v>
      </c>
      <c r="F70" s="19">
        <v>70.55</v>
      </c>
      <c r="G70" s="19">
        <f t="shared" si="33"/>
        <v>21.165</v>
      </c>
      <c r="H70" s="29">
        <v>84</v>
      </c>
      <c r="I70" s="33">
        <f t="shared" si="34"/>
        <v>58.8</v>
      </c>
      <c r="J70" s="39">
        <f t="shared" si="35"/>
        <v>79.965</v>
      </c>
      <c r="K70" s="42">
        <v>1</v>
      </c>
      <c r="L70" s="37" t="s">
        <v>21</v>
      </c>
      <c r="M70" s="37" t="s">
        <v>21</v>
      </c>
      <c r="N70" s="42"/>
    </row>
    <row r="71" spans="1:14" ht="4.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  <row r="72" spans="1:14" ht="21.75" customHeight="1">
      <c r="A72" s="19" t="s">
        <v>109</v>
      </c>
      <c r="B72" s="19" t="s">
        <v>110</v>
      </c>
      <c r="C72" s="19">
        <v>3</v>
      </c>
      <c r="D72" s="19" t="s">
        <v>111</v>
      </c>
      <c r="E72" s="19" t="s">
        <v>112</v>
      </c>
      <c r="F72" s="19">
        <v>69.8</v>
      </c>
      <c r="G72" s="19">
        <f t="shared" si="33"/>
        <v>20.939999999999998</v>
      </c>
      <c r="H72" s="19">
        <v>84.9</v>
      </c>
      <c r="I72" s="33">
        <f t="shared" si="34"/>
        <v>59.43</v>
      </c>
      <c r="J72" s="39">
        <f t="shared" si="35"/>
        <v>80.37</v>
      </c>
      <c r="K72" s="42">
        <v>1</v>
      </c>
      <c r="L72" s="37" t="s">
        <v>21</v>
      </c>
      <c r="M72" s="37" t="s">
        <v>21</v>
      </c>
      <c r="N72" s="42"/>
    </row>
    <row r="73" spans="1:14" ht="21.75" customHeight="1">
      <c r="A73" s="19"/>
      <c r="B73" s="19"/>
      <c r="C73" s="19"/>
      <c r="D73" s="19"/>
      <c r="E73" s="19" t="s">
        <v>113</v>
      </c>
      <c r="F73" s="19">
        <v>69.14</v>
      </c>
      <c r="G73" s="19">
        <f t="shared" si="33"/>
        <v>20.742</v>
      </c>
      <c r="H73" s="19">
        <v>82.8</v>
      </c>
      <c r="I73" s="33">
        <f t="shared" si="34"/>
        <v>57.959999999999994</v>
      </c>
      <c r="J73" s="39">
        <f t="shared" si="35"/>
        <v>78.702</v>
      </c>
      <c r="K73" s="42">
        <v>2</v>
      </c>
      <c r="L73" s="37" t="s">
        <v>21</v>
      </c>
      <c r="M73" s="37" t="s">
        <v>21</v>
      </c>
      <c r="N73" s="42"/>
    </row>
    <row r="74" spans="1:14" ht="21.75" customHeight="1">
      <c r="A74" s="19"/>
      <c r="B74" s="19"/>
      <c r="C74" s="19"/>
      <c r="D74" s="19"/>
      <c r="E74" s="19" t="s">
        <v>114</v>
      </c>
      <c r="F74" s="19">
        <v>73.35</v>
      </c>
      <c r="G74" s="19">
        <f t="shared" si="33"/>
        <v>22.005</v>
      </c>
      <c r="H74" s="19">
        <v>79.9</v>
      </c>
      <c r="I74" s="33">
        <f t="shared" si="34"/>
        <v>55.93</v>
      </c>
      <c r="J74" s="39">
        <f t="shared" si="35"/>
        <v>77.935</v>
      </c>
      <c r="K74" s="42">
        <v>3</v>
      </c>
      <c r="L74" s="37" t="s">
        <v>21</v>
      </c>
      <c r="M74" s="37" t="s">
        <v>21</v>
      </c>
      <c r="N74" s="42"/>
    </row>
  </sheetData>
  <sheetProtection/>
  <mergeCells count="61">
    <mergeCell ref="A2:N2"/>
    <mergeCell ref="A6:N6"/>
    <mergeCell ref="A9:N9"/>
    <mergeCell ref="A12:N12"/>
    <mergeCell ref="A14:N14"/>
    <mergeCell ref="A16:N16"/>
    <mergeCell ref="A18:N18"/>
    <mergeCell ref="A20:N20"/>
    <mergeCell ref="A22:N22"/>
    <mergeCell ref="A25:N25"/>
    <mergeCell ref="A32:N32"/>
    <mergeCell ref="A34:N34"/>
    <mergeCell ref="A36:N36"/>
    <mergeCell ref="A41:N41"/>
    <mergeCell ref="A43:N43"/>
    <mergeCell ref="A45:N45"/>
    <mergeCell ref="A47:N47"/>
    <mergeCell ref="A55:N55"/>
    <mergeCell ref="A61:N61"/>
    <mergeCell ref="A63:N63"/>
    <mergeCell ref="A65:N65"/>
    <mergeCell ref="A67:N67"/>
    <mergeCell ref="A69:N69"/>
    <mergeCell ref="A71:N71"/>
    <mergeCell ref="A4:A5"/>
    <mergeCell ref="A7:A8"/>
    <mergeCell ref="A10:A11"/>
    <mergeCell ref="A23:A24"/>
    <mergeCell ref="A26:A29"/>
    <mergeCell ref="A37:A40"/>
    <mergeCell ref="A48:A54"/>
    <mergeCell ref="A56:A60"/>
    <mergeCell ref="A72:A74"/>
    <mergeCell ref="B4:B5"/>
    <mergeCell ref="B7:B8"/>
    <mergeCell ref="B10:B11"/>
    <mergeCell ref="B23:B24"/>
    <mergeCell ref="B26:B29"/>
    <mergeCell ref="B37:B40"/>
    <mergeCell ref="B48:B54"/>
    <mergeCell ref="B56:B60"/>
    <mergeCell ref="B72:B74"/>
    <mergeCell ref="C4:C5"/>
    <mergeCell ref="C7:C8"/>
    <mergeCell ref="C10:C11"/>
    <mergeCell ref="C23:C24"/>
    <mergeCell ref="C26:C29"/>
    <mergeCell ref="C37:C40"/>
    <mergeCell ref="C48:C54"/>
    <mergeCell ref="C56:C60"/>
    <mergeCell ref="C72:C74"/>
    <mergeCell ref="D4:D5"/>
    <mergeCell ref="D7:D8"/>
    <mergeCell ref="D10:D11"/>
    <mergeCell ref="D23:D24"/>
    <mergeCell ref="D26:D29"/>
    <mergeCell ref="D37:D40"/>
    <mergeCell ref="D48:D54"/>
    <mergeCell ref="D56:D60"/>
    <mergeCell ref="D72:D74"/>
    <mergeCell ref="N48:N54"/>
  </mergeCells>
  <printOptions horizontalCentered="1"/>
  <pageMargins left="0.75" right="0.75" top="0.98" bottom="0.98" header="0.51" footer="0.51"/>
  <pageSetup horizontalDpi="600" verticalDpi="600" orientation="landscape" paperSize="9" scale="95"/>
  <headerFooter scaleWithDoc="0"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2017-08-12T13:04:19Z</cp:lastPrinted>
  <dcterms:created xsi:type="dcterms:W3CDTF">2017-08-07T17:14:26Z</dcterms:created>
  <dcterms:modified xsi:type="dcterms:W3CDTF">2017-08-30T10:52:17Z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