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25" windowWidth="11775" windowHeight="9210" activeTab="0"/>
  </bookViews>
  <sheets>
    <sheet name="附件资格复审名单" sheetId="1" r:id="rId1"/>
  </sheets>
  <definedNames>
    <definedName name="_xlnm.Print_Titles" localSheetId="0">'附件资格复审名单'!$1:$4</definedName>
  </definedNames>
  <calcPr fullCalcOnLoad="1"/>
</workbook>
</file>

<file path=xl/sharedStrings.xml><?xml version="1.0" encoding="utf-8"?>
<sst xmlns="http://schemas.openxmlformats.org/spreadsheetml/2006/main" count="104" uniqueCount="98">
  <si>
    <t>职位代码</t>
  </si>
  <si>
    <t>招考人数</t>
  </si>
  <si>
    <t>准考证号</t>
  </si>
  <si>
    <t>行政职业能力测验</t>
  </si>
  <si>
    <t>申论</t>
  </si>
  <si>
    <t>毕业院校</t>
  </si>
  <si>
    <t>工作单位</t>
  </si>
  <si>
    <t>备注</t>
  </si>
  <si>
    <t>排名</t>
  </si>
  <si>
    <t>武汉大学</t>
  </si>
  <si>
    <t>无</t>
  </si>
  <si>
    <t>招录
职位</t>
  </si>
  <si>
    <t>湖北大学</t>
  </si>
  <si>
    <t>武汉科技大学</t>
  </si>
  <si>
    <t>中国地质大学（武汉）</t>
  </si>
  <si>
    <t>郑凯航</t>
  </si>
  <si>
    <t>102423311224</t>
  </si>
  <si>
    <t>102421516024</t>
  </si>
  <si>
    <t>102420716511</t>
  </si>
  <si>
    <t>恒大地产武汉分公司</t>
  </si>
  <si>
    <t>武汉市邮政管理局</t>
  </si>
  <si>
    <t>云南大学</t>
  </si>
  <si>
    <t>江西财经大学</t>
  </si>
  <si>
    <t>张驰程</t>
  </si>
  <si>
    <t>102421214317</t>
  </si>
  <si>
    <t>102421408618</t>
  </si>
  <si>
    <t>102420108211</t>
  </si>
  <si>
    <t>张紫霈</t>
  </si>
  <si>
    <t>张天龙</t>
  </si>
  <si>
    <t>崔  琳</t>
  </si>
  <si>
    <t>许  瑾</t>
  </si>
  <si>
    <t>肖  欢</t>
  </si>
  <si>
    <t>杨  翩</t>
  </si>
  <si>
    <t>帅  领</t>
  </si>
  <si>
    <t>102423805329</t>
  </si>
  <si>
    <t>102421518221</t>
  </si>
  <si>
    <t>102424903712</t>
  </si>
  <si>
    <t>赣南医学院</t>
  </si>
  <si>
    <t>山西医科大学</t>
  </si>
  <si>
    <t>江汉大学</t>
  </si>
  <si>
    <t>武汉纺织大学</t>
  </si>
  <si>
    <t>曹学鹏</t>
  </si>
  <si>
    <t>102426308308</t>
  </si>
  <si>
    <t>102421517413</t>
  </si>
  <si>
    <t>102421817603</t>
  </si>
  <si>
    <t>河南师范大学</t>
  </si>
  <si>
    <t>青岛大学</t>
  </si>
  <si>
    <t>湖北省宜昌市五峰县
长乐坪镇人民政府</t>
  </si>
  <si>
    <t>山东省栖霞市
人力资源和社会保障局</t>
  </si>
  <si>
    <t>方  林</t>
  </si>
  <si>
    <t>邢  兵</t>
  </si>
  <si>
    <t>宋海华</t>
  </si>
  <si>
    <t>102423108202</t>
  </si>
  <si>
    <t>102420805208</t>
  </si>
  <si>
    <t>102420808612</t>
  </si>
  <si>
    <t>102423806528</t>
  </si>
  <si>
    <t>102423107917</t>
  </si>
  <si>
    <t>文华学院</t>
  </si>
  <si>
    <t>湖北工业大学
工程技术学院</t>
  </si>
  <si>
    <t>安陆市委办公室</t>
  </si>
  <si>
    <t>湖北省汉川市
机构编制委员会办公室</t>
  </si>
  <si>
    <t>武汉市禹农有限公司</t>
  </si>
  <si>
    <t>方  炎</t>
  </si>
  <si>
    <t>黄  姗</t>
  </si>
  <si>
    <t>田  霏</t>
  </si>
  <si>
    <t>杜  畅</t>
  </si>
  <si>
    <t>朱云飞</t>
  </si>
  <si>
    <t>102421602703</t>
  </si>
  <si>
    <t>黄冈师范学院</t>
  </si>
  <si>
    <t>武汉市红十字会</t>
  </si>
  <si>
    <t>折算分</t>
  </si>
  <si>
    <t>笔试成绩</t>
  </si>
  <si>
    <t>综合分</t>
  </si>
  <si>
    <t>20010
48002</t>
  </si>
  <si>
    <t>20010
49001</t>
  </si>
  <si>
    <t>20010
49002</t>
  </si>
  <si>
    <t>20010
50001</t>
  </si>
  <si>
    <t>20010
51002</t>
  </si>
  <si>
    <t>20010
51003</t>
  </si>
  <si>
    <t>面试成绩</t>
  </si>
  <si>
    <t>面试得分</t>
  </si>
  <si>
    <t>折算分</t>
  </si>
  <si>
    <t>招录单位(盖章)：                                                                                                                        填报时间：2016年6月18日</t>
  </si>
  <si>
    <t>姓名</t>
  </si>
  <si>
    <t>湖北省2016年度省市县乡考试录用公务员成绩折算汇总表</t>
  </si>
  <si>
    <t>弃权</t>
  </si>
  <si>
    <t>湖南华润置地
物业服务有限公司</t>
  </si>
  <si>
    <t>湖北交投资本
投资管理有限公司</t>
  </si>
  <si>
    <t>省法院
财务
人员</t>
  </si>
  <si>
    <t>汉江
中院
法医</t>
  </si>
  <si>
    <t>汉江
中院
财务
人员</t>
  </si>
  <si>
    <t>武汉
海事
法院
政工
人员</t>
  </si>
  <si>
    <t>武铁
中院
政工
人员</t>
  </si>
  <si>
    <t>武铁
法院
财务
人员</t>
  </si>
  <si>
    <t>武汉市军队离休退休
干部第四服务管理中心</t>
  </si>
  <si>
    <t>湖北引江济汉
工程管理局</t>
  </si>
  <si>
    <t>华中科技大学
同济医学院</t>
  </si>
  <si>
    <t>郑州升达
经贸管理学院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</si>
</sst>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);[Red]\(0.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4"/>
      <name val="宋体"/>
      <family val="0"/>
    </font>
    <font>
      <sz val="16"/>
      <name val="仿宋"/>
      <family val="3"/>
    </font>
    <font>
      <sz val="16"/>
      <name val="宋体"/>
      <family val="0"/>
    </font>
    <font>
      <sz val="16"/>
      <color indexed="10"/>
      <name val="宋体"/>
      <family val="0"/>
    </font>
    <font>
      <sz val="14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52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77" fontId="3" fillId="0" borderId="0" xfId="52" applyNumberForma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177" fontId="4" fillId="0" borderId="10" xfId="52" applyNumberFormat="1" applyFont="1" applyBorder="1" applyAlignment="1">
      <alignment horizontal="center" vertical="center" wrapText="1"/>
      <protection/>
    </xf>
    <xf numFmtId="178" fontId="5" fillId="0" borderId="10" xfId="0" applyNumberFormat="1" applyFont="1" applyFill="1" applyBorder="1" applyAlignment="1" quotePrefix="1">
      <alignment horizontal="center" vertical="center"/>
    </xf>
    <xf numFmtId="0" fontId="27" fillId="0" borderId="10" xfId="52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 quotePrefix="1">
      <alignment horizontal="center" vertical="center"/>
    </xf>
    <xf numFmtId="0" fontId="27" fillId="0" borderId="10" xfId="0" applyNumberFormat="1" applyFont="1" applyFill="1" applyBorder="1" applyAlignment="1" quotePrefix="1">
      <alignment horizontal="center" vertical="center" wrapText="1"/>
    </xf>
    <xf numFmtId="0" fontId="28" fillId="0" borderId="10" xfId="52" applyFont="1" applyFill="1" applyBorder="1" applyAlignment="1">
      <alignment horizontal="center"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0" fontId="27" fillId="0" borderId="10" xfId="0" applyFont="1" applyBorder="1" applyAlignment="1" quotePrefix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0" xfId="52" applyFont="1" applyAlignment="1">
      <alignment horizontal="center" vertical="center" wrapText="1"/>
      <protection/>
    </xf>
    <xf numFmtId="0" fontId="27" fillId="0" borderId="10" xfId="0" applyNumberFormat="1" applyFont="1" applyBorder="1" applyAlignment="1" quotePrefix="1">
      <alignment horizontal="center" vertical="center" wrapText="1"/>
    </xf>
    <xf numFmtId="0" fontId="27" fillId="0" borderId="10" xfId="52" applyFont="1" applyBorder="1" applyAlignment="1">
      <alignment horizontal="center" vertical="center" wrapText="1"/>
      <protection/>
    </xf>
    <xf numFmtId="0" fontId="27" fillId="24" borderId="10" xfId="52" applyFont="1" applyFill="1" applyBorder="1" applyAlignment="1">
      <alignment horizontal="center" vertical="center" wrapText="1"/>
      <protection/>
    </xf>
    <xf numFmtId="0" fontId="27" fillId="24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quotePrefix="1">
      <alignment horizontal="center" vertical="center"/>
    </xf>
    <xf numFmtId="0" fontId="30" fillId="0" borderId="10" xfId="0" applyFont="1" applyBorder="1" applyAlignment="1" quotePrefix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 quotePrefix="1">
      <alignment horizontal="center" vertical="center" wrapText="1"/>
    </xf>
    <xf numFmtId="0" fontId="30" fillId="0" borderId="10" xfId="52" applyFont="1" applyBorder="1" applyAlignment="1">
      <alignment horizontal="center" vertical="center" wrapText="1"/>
      <protection/>
    </xf>
    <xf numFmtId="0" fontId="30" fillId="0" borderId="10" xfId="0" applyNumberFormat="1" applyFont="1" applyBorder="1" applyAlignment="1" quotePrefix="1">
      <alignment horizontal="center" vertical="center"/>
    </xf>
    <xf numFmtId="0" fontId="30" fillId="24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1" xfId="0" applyNumberFormat="1" applyFont="1" applyBorder="1" applyAlignment="1" quotePrefix="1">
      <alignment horizontal="center" vertical="center" wrapText="1"/>
    </xf>
    <xf numFmtId="0" fontId="27" fillId="0" borderId="12" xfId="0" applyNumberFormat="1" applyFont="1" applyBorder="1" applyAlignment="1" quotePrefix="1">
      <alignment horizontal="center" vertical="center" wrapText="1"/>
    </xf>
    <xf numFmtId="0" fontId="27" fillId="0" borderId="13" xfId="0" applyNumberFormat="1" applyFont="1" applyBorder="1" applyAlignment="1" quotePrefix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52" applyFont="1" applyBorder="1" applyAlignment="1">
      <alignment horizontal="center" vertical="center" wrapText="1"/>
      <protection/>
    </xf>
    <xf numFmtId="0" fontId="27" fillId="0" borderId="12" xfId="52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Border="1" applyAlignment="1" quotePrefix="1">
      <alignment horizontal="center" vertical="center" wrapText="1"/>
    </xf>
    <xf numFmtId="0" fontId="27" fillId="0" borderId="10" xfId="0" applyNumberFormat="1" applyFont="1" applyBorder="1" applyAlignment="1" quotePrefix="1">
      <alignment horizontal="center" vertical="center"/>
    </xf>
    <xf numFmtId="0" fontId="27" fillId="0" borderId="12" xfId="0" applyNumberFormat="1" applyFont="1" applyBorder="1" applyAlignment="1" quotePrefix="1">
      <alignment horizontal="center" vertical="center"/>
    </xf>
    <xf numFmtId="0" fontId="27" fillId="0" borderId="11" xfId="52" applyFont="1" applyFill="1" applyBorder="1" applyAlignment="1">
      <alignment horizontal="center" vertical="center" wrapText="1"/>
      <protection/>
    </xf>
    <xf numFmtId="0" fontId="27" fillId="0" borderId="12" xfId="52" applyFont="1" applyFill="1" applyBorder="1" applyAlignment="1">
      <alignment horizontal="center" vertical="center" wrapText="1"/>
      <protection/>
    </xf>
    <xf numFmtId="0" fontId="27" fillId="0" borderId="13" xfId="52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26" fillId="0" borderId="0" xfId="52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3" xfId="37"/>
    <cellStyle name="标题 2" xfId="38"/>
    <cellStyle name="标题 2 2" xfId="39"/>
    <cellStyle name="标题 2 3" xfId="40"/>
    <cellStyle name="标题 3" xfId="41"/>
    <cellStyle name="标题 3 2" xfId="42"/>
    <cellStyle name="标题 3 3" xfId="43"/>
    <cellStyle name="标题 4" xfId="44"/>
    <cellStyle name="标题 4 2" xfId="45"/>
    <cellStyle name="标题 4 3" xfId="46"/>
    <cellStyle name="标题 5" xfId="47"/>
    <cellStyle name="标题 6" xfId="48"/>
    <cellStyle name="差" xfId="49"/>
    <cellStyle name="差 2" xfId="50"/>
    <cellStyle name="差 3" xfId="51"/>
    <cellStyle name="常规 2" xfId="52"/>
    <cellStyle name="常规 3" xfId="53"/>
    <cellStyle name="常规 4" xfId="54"/>
    <cellStyle name="Hyperlink" xfId="55"/>
    <cellStyle name="好" xfId="56"/>
    <cellStyle name="好 2" xfId="57"/>
    <cellStyle name="好 3" xfId="58"/>
    <cellStyle name="汇总" xfId="59"/>
    <cellStyle name="汇总 2" xfId="60"/>
    <cellStyle name="汇总 3" xfId="61"/>
    <cellStyle name="Currency" xfId="62"/>
    <cellStyle name="Currency [0]" xfId="63"/>
    <cellStyle name="计算" xfId="64"/>
    <cellStyle name="计算 2" xfId="65"/>
    <cellStyle name="计算 3" xfId="66"/>
    <cellStyle name="检查单元格" xfId="67"/>
    <cellStyle name="检查单元格 2" xfId="68"/>
    <cellStyle name="检查单元格 3" xfId="69"/>
    <cellStyle name="解释性文本" xfId="70"/>
    <cellStyle name="解释性文本 2" xfId="71"/>
    <cellStyle name="解释性文本 3" xfId="72"/>
    <cellStyle name="警告文本" xfId="73"/>
    <cellStyle name="警告文本 2" xfId="74"/>
    <cellStyle name="警告文本 3" xfId="75"/>
    <cellStyle name="链接单元格" xfId="76"/>
    <cellStyle name="链接单元格 2" xfId="77"/>
    <cellStyle name="链接单元格 3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适中 2" xfId="88"/>
    <cellStyle name="适中 3" xfId="89"/>
    <cellStyle name="输出" xfId="90"/>
    <cellStyle name="输出 2" xfId="91"/>
    <cellStyle name="输出 3" xfId="92"/>
    <cellStyle name="输入" xfId="93"/>
    <cellStyle name="输入 2" xfId="94"/>
    <cellStyle name="输入 3" xfId="95"/>
    <cellStyle name="Followed Hyperlink" xfId="96"/>
    <cellStyle name="注释" xfId="97"/>
    <cellStyle name="注释 2" xfId="98"/>
    <cellStyle name="注释 3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B1">
      <selection activeCell="P8" sqref="P8"/>
    </sheetView>
  </sheetViews>
  <sheetFormatPr defaultColWidth="9.00390625" defaultRowHeight="13.5"/>
  <cols>
    <col min="1" max="1" width="9.50390625" style="1" bestFit="1" customWidth="1"/>
    <col min="2" max="2" width="10.25390625" style="1" bestFit="1" customWidth="1"/>
    <col min="3" max="4" width="5.625" style="1" customWidth="1"/>
    <col min="5" max="5" width="9.75390625" style="1" customWidth="1"/>
    <col min="6" max="6" width="17.125" style="1" customWidth="1"/>
    <col min="7" max="7" width="10.625" style="1" customWidth="1"/>
    <col min="8" max="8" width="9.625" style="1" customWidth="1"/>
    <col min="9" max="10" width="4.625" style="1" hidden="1" customWidth="1"/>
    <col min="11" max="14" width="9.375" style="3" customWidth="1"/>
    <col min="15" max="15" width="22.25390625" style="1" customWidth="1"/>
    <col min="16" max="16" width="31.625" style="1" customWidth="1"/>
    <col min="17" max="17" width="16.75390625" style="1" customWidth="1"/>
    <col min="18" max="16384" width="9.00390625" style="1" customWidth="1"/>
  </cols>
  <sheetData>
    <row r="1" spans="1:17" ht="48" customHeight="1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9.5" customHeight="1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3.25" customHeight="1">
      <c r="A3" s="57" t="s">
        <v>11</v>
      </c>
      <c r="B3" s="57" t="s">
        <v>0</v>
      </c>
      <c r="C3" s="57" t="s">
        <v>1</v>
      </c>
      <c r="D3" s="57" t="s">
        <v>8</v>
      </c>
      <c r="E3" s="61" t="s">
        <v>83</v>
      </c>
      <c r="F3" s="57" t="s">
        <v>2</v>
      </c>
      <c r="G3" s="56" t="s">
        <v>71</v>
      </c>
      <c r="H3" s="57"/>
      <c r="I3" s="57"/>
      <c r="J3" s="57"/>
      <c r="K3" s="57"/>
      <c r="L3" s="56" t="s">
        <v>79</v>
      </c>
      <c r="M3" s="56"/>
      <c r="N3" s="56" t="s">
        <v>72</v>
      </c>
      <c r="O3" s="57" t="s">
        <v>5</v>
      </c>
      <c r="P3" s="57" t="s">
        <v>6</v>
      </c>
      <c r="Q3" s="57" t="s">
        <v>7</v>
      </c>
    </row>
    <row r="4" spans="1:17" ht="31.5" customHeight="1">
      <c r="A4" s="57"/>
      <c r="B4" s="57"/>
      <c r="C4" s="57"/>
      <c r="D4" s="57"/>
      <c r="E4" s="57"/>
      <c r="F4" s="57"/>
      <c r="G4" s="2" t="s">
        <v>3</v>
      </c>
      <c r="H4" s="2" t="s">
        <v>4</v>
      </c>
      <c r="I4" s="5"/>
      <c r="J4" s="5"/>
      <c r="K4" s="6" t="s">
        <v>70</v>
      </c>
      <c r="L4" s="4" t="s">
        <v>80</v>
      </c>
      <c r="M4" s="4" t="s">
        <v>81</v>
      </c>
      <c r="N4" s="57"/>
      <c r="O4" s="57"/>
      <c r="P4" s="57"/>
      <c r="Q4" s="57"/>
    </row>
    <row r="5" spans="1:17" s="12" customFormat="1" ht="58.5" customHeight="1">
      <c r="A5" s="50" t="s">
        <v>88</v>
      </c>
      <c r="B5" s="50" t="s">
        <v>73</v>
      </c>
      <c r="C5" s="50">
        <v>1</v>
      </c>
      <c r="D5" s="8">
        <v>1</v>
      </c>
      <c r="E5" s="9" t="s">
        <v>15</v>
      </c>
      <c r="F5" s="21" t="s">
        <v>17</v>
      </c>
      <c r="G5" s="29">
        <v>62.4</v>
      </c>
      <c r="H5" s="29">
        <v>73.5</v>
      </c>
      <c r="I5" s="30"/>
      <c r="J5" s="30"/>
      <c r="K5" s="7">
        <f>(G5*0.55+H5*0.45)/2</f>
        <v>33.697500000000005</v>
      </c>
      <c r="L5" s="31">
        <v>82.8</v>
      </c>
      <c r="M5" s="31">
        <f>L5*0.5</f>
        <v>41.4</v>
      </c>
      <c r="N5" s="7">
        <f>K5+M5</f>
        <v>75.0975</v>
      </c>
      <c r="O5" s="9" t="s">
        <v>9</v>
      </c>
      <c r="P5" s="10" t="s">
        <v>87</v>
      </c>
      <c r="Q5" s="11"/>
    </row>
    <row r="6" spans="1:17" s="12" customFormat="1" ht="58.5" customHeight="1">
      <c r="A6" s="51"/>
      <c r="B6" s="51"/>
      <c r="C6" s="51"/>
      <c r="D6" s="8">
        <v>2</v>
      </c>
      <c r="E6" s="9" t="s">
        <v>30</v>
      </c>
      <c r="F6" s="21" t="s">
        <v>16</v>
      </c>
      <c r="G6" s="29">
        <v>71.2</v>
      </c>
      <c r="H6" s="29">
        <v>65.5</v>
      </c>
      <c r="I6" s="30"/>
      <c r="J6" s="30"/>
      <c r="K6" s="7">
        <f>(G6*0.55+H6*0.45)/2</f>
        <v>34.3175</v>
      </c>
      <c r="L6" s="31">
        <v>78.8</v>
      </c>
      <c r="M6" s="31">
        <f>L6*0.5</f>
        <v>39.4</v>
      </c>
      <c r="N6" s="7">
        <f>K6+M6</f>
        <v>73.7175</v>
      </c>
      <c r="O6" s="9" t="s">
        <v>21</v>
      </c>
      <c r="P6" s="9" t="s">
        <v>19</v>
      </c>
      <c r="Q6" s="11"/>
    </row>
    <row r="7" spans="1:17" s="12" customFormat="1" ht="58.5" customHeight="1">
      <c r="A7" s="52"/>
      <c r="B7" s="52"/>
      <c r="C7" s="52"/>
      <c r="D7" s="8">
        <v>3</v>
      </c>
      <c r="E7" s="9" t="s">
        <v>33</v>
      </c>
      <c r="F7" s="21" t="s">
        <v>18</v>
      </c>
      <c r="G7" s="29">
        <v>62.4</v>
      </c>
      <c r="H7" s="29">
        <v>65</v>
      </c>
      <c r="I7" s="30"/>
      <c r="J7" s="30"/>
      <c r="K7" s="7">
        <f aca="true" t="shared" si="0" ref="K7:K22">(G7*0.55+H7*0.45)/2</f>
        <v>31.785</v>
      </c>
      <c r="L7" s="31">
        <v>77.4</v>
      </c>
      <c r="M7" s="31">
        <f aca="true" t="shared" si="1" ref="M7:M22">L7*0.5</f>
        <v>38.7</v>
      </c>
      <c r="N7" s="7">
        <f aca="true" t="shared" si="2" ref="N7:N22">K7+M7</f>
        <v>70.485</v>
      </c>
      <c r="O7" s="9" t="s">
        <v>22</v>
      </c>
      <c r="P7" s="9" t="s">
        <v>20</v>
      </c>
      <c r="Q7" s="11"/>
    </row>
    <row r="8" spans="1:17" s="12" customFormat="1" ht="58.5" customHeight="1">
      <c r="A8" s="53" t="s">
        <v>89</v>
      </c>
      <c r="B8" s="37" t="s">
        <v>74</v>
      </c>
      <c r="C8" s="40">
        <v>1</v>
      </c>
      <c r="D8" s="8">
        <v>1</v>
      </c>
      <c r="E8" s="13" t="s">
        <v>23</v>
      </c>
      <c r="F8" s="22" t="s">
        <v>25</v>
      </c>
      <c r="G8" s="32">
        <v>76.8</v>
      </c>
      <c r="H8" s="32">
        <v>67</v>
      </c>
      <c r="I8" s="32"/>
      <c r="J8" s="32"/>
      <c r="K8" s="7">
        <f>(G8*0.55+H8*0.45)/2</f>
        <v>36.195</v>
      </c>
      <c r="L8" s="31">
        <v>83.8</v>
      </c>
      <c r="M8" s="31">
        <f>L8*0.5</f>
        <v>41.9</v>
      </c>
      <c r="N8" s="7">
        <f>K8+M8</f>
        <v>78.095</v>
      </c>
      <c r="O8" s="36" t="s">
        <v>96</v>
      </c>
      <c r="P8" s="14" t="s">
        <v>10</v>
      </c>
      <c r="Q8" s="23"/>
    </row>
    <row r="9" spans="1:17" s="12" customFormat="1" ht="58.5" customHeight="1">
      <c r="A9" s="54"/>
      <c r="B9" s="38"/>
      <c r="C9" s="41"/>
      <c r="D9" s="8">
        <v>2</v>
      </c>
      <c r="E9" s="13" t="s">
        <v>29</v>
      </c>
      <c r="F9" s="22" t="s">
        <v>24</v>
      </c>
      <c r="G9" s="32">
        <v>66.4</v>
      </c>
      <c r="H9" s="32">
        <v>80.5</v>
      </c>
      <c r="I9" s="32"/>
      <c r="J9" s="32"/>
      <c r="K9" s="7">
        <f t="shared" si="0"/>
        <v>36.3725</v>
      </c>
      <c r="L9" s="31">
        <v>75.8</v>
      </c>
      <c r="M9" s="31">
        <f t="shared" si="1"/>
        <v>37.9</v>
      </c>
      <c r="N9" s="7">
        <f t="shared" si="2"/>
        <v>74.27250000000001</v>
      </c>
      <c r="O9" s="13" t="s">
        <v>37</v>
      </c>
      <c r="P9" s="14" t="s">
        <v>10</v>
      </c>
      <c r="Q9" s="14"/>
    </row>
    <row r="10" spans="1:17" s="12" customFormat="1" ht="58.5" customHeight="1">
      <c r="A10" s="55"/>
      <c r="B10" s="39"/>
      <c r="C10" s="42"/>
      <c r="D10" s="8">
        <v>3</v>
      </c>
      <c r="E10" s="13" t="s">
        <v>32</v>
      </c>
      <c r="F10" s="22" t="s">
        <v>26</v>
      </c>
      <c r="G10" s="32">
        <v>69.6</v>
      </c>
      <c r="H10" s="32">
        <v>72</v>
      </c>
      <c r="I10" s="32"/>
      <c r="J10" s="32"/>
      <c r="K10" s="7">
        <f t="shared" si="0"/>
        <v>35.34</v>
      </c>
      <c r="L10" s="31">
        <v>0</v>
      </c>
      <c r="M10" s="31">
        <f t="shared" si="1"/>
        <v>0</v>
      </c>
      <c r="N10" s="7">
        <f t="shared" si="2"/>
        <v>35.34</v>
      </c>
      <c r="O10" s="13" t="s">
        <v>38</v>
      </c>
      <c r="P10" s="14" t="s">
        <v>10</v>
      </c>
      <c r="Q10" s="14" t="s">
        <v>85</v>
      </c>
    </row>
    <row r="11" spans="1:17" s="16" customFormat="1" ht="58.5" customHeight="1">
      <c r="A11" s="45" t="s">
        <v>90</v>
      </c>
      <c r="B11" s="47" t="s">
        <v>75</v>
      </c>
      <c r="C11" s="46">
        <v>1</v>
      </c>
      <c r="D11" s="8">
        <v>1</v>
      </c>
      <c r="E11" s="13" t="s">
        <v>27</v>
      </c>
      <c r="F11" s="22" t="s">
        <v>34</v>
      </c>
      <c r="G11" s="32">
        <v>58.4</v>
      </c>
      <c r="H11" s="32">
        <v>75</v>
      </c>
      <c r="I11" s="32"/>
      <c r="J11" s="32"/>
      <c r="K11" s="7">
        <f t="shared" si="0"/>
        <v>32.935</v>
      </c>
      <c r="L11" s="31">
        <v>81.4</v>
      </c>
      <c r="M11" s="31">
        <f t="shared" si="1"/>
        <v>40.7</v>
      </c>
      <c r="N11" s="7">
        <f t="shared" si="2"/>
        <v>73.635</v>
      </c>
      <c r="O11" s="13" t="s">
        <v>39</v>
      </c>
      <c r="P11" s="14" t="s">
        <v>10</v>
      </c>
      <c r="Q11" s="14"/>
    </row>
    <row r="12" spans="1:17" s="12" customFormat="1" ht="58.5" customHeight="1">
      <c r="A12" s="46"/>
      <c r="B12" s="48"/>
      <c r="C12" s="46"/>
      <c r="D12" s="8">
        <v>2</v>
      </c>
      <c r="E12" s="13" t="s">
        <v>28</v>
      </c>
      <c r="F12" s="22" t="s">
        <v>35</v>
      </c>
      <c r="G12" s="32">
        <v>60.8</v>
      </c>
      <c r="H12" s="32">
        <v>71.5</v>
      </c>
      <c r="I12" s="32"/>
      <c r="J12" s="32"/>
      <c r="K12" s="7">
        <f t="shared" si="0"/>
        <v>32.807500000000005</v>
      </c>
      <c r="L12" s="31">
        <v>75.8</v>
      </c>
      <c r="M12" s="31">
        <f t="shared" si="1"/>
        <v>37.9</v>
      </c>
      <c r="N12" s="7">
        <f t="shared" si="2"/>
        <v>70.70750000000001</v>
      </c>
      <c r="O12" s="36" t="s">
        <v>97</v>
      </c>
      <c r="P12" s="14" t="s">
        <v>10</v>
      </c>
      <c r="Q12" s="14"/>
    </row>
    <row r="13" spans="1:17" s="12" customFormat="1" ht="58.5" customHeight="1">
      <c r="A13" s="46"/>
      <c r="B13" s="48"/>
      <c r="C13" s="46"/>
      <c r="D13" s="8">
        <v>3</v>
      </c>
      <c r="E13" s="13" t="s">
        <v>31</v>
      </c>
      <c r="F13" s="22" t="s">
        <v>36</v>
      </c>
      <c r="G13" s="32">
        <v>63.2</v>
      </c>
      <c r="H13" s="32">
        <v>67.5</v>
      </c>
      <c r="I13" s="32"/>
      <c r="J13" s="32"/>
      <c r="K13" s="7">
        <f t="shared" si="0"/>
        <v>32.5675</v>
      </c>
      <c r="L13" s="31">
        <v>71.8</v>
      </c>
      <c r="M13" s="31">
        <f t="shared" si="1"/>
        <v>35.9</v>
      </c>
      <c r="N13" s="7">
        <f t="shared" si="2"/>
        <v>68.4675</v>
      </c>
      <c r="O13" s="13" t="s">
        <v>40</v>
      </c>
      <c r="P13" s="15" t="s">
        <v>86</v>
      </c>
      <c r="Q13" s="14"/>
    </row>
    <row r="14" spans="1:17" s="16" customFormat="1" ht="58.5" customHeight="1">
      <c r="A14" s="37" t="s">
        <v>91</v>
      </c>
      <c r="B14" s="37" t="s">
        <v>76</v>
      </c>
      <c r="C14" s="37">
        <v>1</v>
      </c>
      <c r="D14" s="8">
        <v>1</v>
      </c>
      <c r="E14" s="17" t="s">
        <v>49</v>
      </c>
      <c r="F14" s="24" t="s">
        <v>42</v>
      </c>
      <c r="G14" s="33">
        <v>66.4</v>
      </c>
      <c r="H14" s="33">
        <v>71</v>
      </c>
      <c r="I14" s="28"/>
      <c r="J14" s="28"/>
      <c r="K14" s="7">
        <f t="shared" si="0"/>
        <v>34.235</v>
      </c>
      <c r="L14" s="31">
        <v>81</v>
      </c>
      <c r="M14" s="31">
        <f t="shared" si="1"/>
        <v>40.5</v>
      </c>
      <c r="N14" s="7">
        <f t="shared" si="2"/>
        <v>74.735</v>
      </c>
      <c r="O14" s="17" t="s">
        <v>13</v>
      </c>
      <c r="P14" s="17" t="s">
        <v>10</v>
      </c>
      <c r="Q14" s="15"/>
    </row>
    <row r="15" spans="1:17" s="16" customFormat="1" ht="58.5" customHeight="1">
      <c r="A15" s="38"/>
      <c r="B15" s="38"/>
      <c r="C15" s="38"/>
      <c r="D15" s="8">
        <v>2</v>
      </c>
      <c r="E15" s="17" t="s">
        <v>50</v>
      </c>
      <c r="F15" s="24" t="s">
        <v>44</v>
      </c>
      <c r="G15" s="33">
        <v>60.8</v>
      </c>
      <c r="H15" s="33">
        <v>72.5</v>
      </c>
      <c r="I15" s="28"/>
      <c r="J15" s="28"/>
      <c r="K15" s="7">
        <f>(G15*0.55+H15*0.45)/2</f>
        <v>33.0325</v>
      </c>
      <c r="L15" s="31">
        <v>83.2</v>
      </c>
      <c r="M15" s="31">
        <f>L15*0.5</f>
        <v>41.6</v>
      </c>
      <c r="N15" s="7">
        <f>K15+M15</f>
        <v>74.6325</v>
      </c>
      <c r="O15" s="17" t="s">
        <v>46</v>
      </c>
      <c r="P15" s="17" t="s">
        <v>48</v>
      </c>
      <c r="Q15" s="15"/>
    </row>
    <row r="16" spans="1:17" s="12" customFormat="1" ht="58.5" customHeight="1">
      <c r="A16" s="38"/>
      <c r="B16" s="38"/>
      <c r="C16" s="38"/>
      <c r="D16" s="8">
        <v>3</v>
      </c>
      <c r="E16" s="17" t="s">
        <v>41</v>
      </c>
      <c r="F16" s="24" t="s">
        <v>43</v>
      </c>
      <c r="G16" s="33">
        <v>62.4</v>
      </c>
      <c r="H16" s="33">
        <v>72</v>
      </c>
      <c r="I16" s="28"/>
      <c r="J16" s="28"/>
      <c r="K16" s="7">
        <f t="shared" si="0"/>
        <v>33.36</v>
      </c>
      <c r="L16" s="31">
        <v>81.6</v>
      </c>
      <c r="M16" s="31">
        <f t="shared" si="1"/>
        <v>40.8</v>
      </c>
      <c r="N16" s="7">
        <f t="shared" si="2"/>
        <v>74.16</v>
      </c>
      <c r="O16" s="17" t="s">
        <v>45</v>
      </c>
      <c r="P16" s="17" t="s">
        <v>47</v>
      </c>
      <c r="Q16" s="15"/>
    </row>
    <row r="17" spans="1:17" s="16" customFormat="1" ht="58.5" customHeight="1">
      <c r="A17" s="37" t="s">
        <v>92</v>
      </c>
      <c r="B17" s="37" t="s">
        <v>77</v>
      </c>
      <c r="C17" s="43">
        <v>1</v>
      </c>
      <c r="D17" s="8">
        <v>1</v>
      </c>
      <c r="E17" s="18" t="s">
        <v>62</v>
      </c>
      <c r="F17" s="26" t="s">
        <v>52</v>
      </c>
      <c r="G17" s="34">
        <v>70.4</v>
      </c>
      <c r="H17" s="34">
        <v>75</v>
      </c>
      <c r="I17" s="34"/>
      <c r="J17" s="34"/>
      <c r="K17" s="7">
        <f t="shared" si="0"/>
        <v>36.235</v>
      </c>
      <c r="L17" s="31">
        <v>81</v>
      </c>
      <c r="M17" s="31">
        <f t="shared" si="1"/>
        <v>40.5</v>
      </c>
      <c r="N17" s="7">
        <f t="shared" si="2"/>
        <v>76.735</v>
      </c>
      <c r="O17" s="18" t="s">
        <v>12</v>
      </c>
      <c r="P17" s="10" t="s">
        <v>60</v>
      </c>
      <c r="Q17" s="18"/>
    </row>
    <row r="18" spans="1:17" s="12" customFormat="1" ht="58.5" customHeight="1">
      <c r="A18" s="38"/>
      <c r="B18" s="49"/>
      <c r="C18" s="44"/>
      <c r="D18" s="8">
        <v>2</v>
      </c>
      <c r="E18" s="18" t="s">
        <v>63</v>
      </c>
      <c r="F18" s="26" t="s">
        <v>53</v>
      </c>
      <c r="G18" s="34">
        <v>64</v>
      </c>
      <c r="H18" s="34">
        <v>72.5</v>
      </c>
      <c r="I18" s="34"/>
      <c r="J18" s="34"/>
      <c r="K18" s="7">
        <f t="shared" si="0"/>
        <v>33.9125</v>
      </c>
      <c r="L18" s="31">
        <v>81.2</v>
      </c>
      <c r="M18" s="31">
        <f t="shared" si="1"/>
        <v>40.6</v>
      </c>
      <c r="N18" s="7">
        <f t="shared" si="2"/>
        <v>74.5125</v>
      </c>
      <c r="O18" s="18" t="s">
        <v>57</v>
      </c>
      <c r="P18" s="9" t="s">
        <v>59</v>
      </c>
      <c r="Q18" s="18"/>
    </row>
    <row r="19" spans="1:17" s="12" customFormat="1" ht="58.5" customHeight="1">
      <c r="A19" s="38"/>
      <c r="B19" s="49"/>
      <c r="C19" s="44"/>
      <c r="D19" s="8">
        <v>3</v>
      </c>
      <c r="E19" s="19" t="s">
        <v>66</v>
      </c>
      <c r="F19" s="27" t="s">
        <v>67</v>
      </c>
      <c r="G19" s="34">
        <v>63.2</v>
      </c>
      <c r="H19" s="34">
        <v>68.5</v>
      </c>
      <c r="I19" s="34"/>
      <c r="J19" s="34"/>
      <c r="K19" s="7">
        <f>(G19*0.55+H19*0.45)/2</f>
        <v>32.792500000000004</v>
      </c>
      <c r="L19" s="31">
        <v>81</v>
      </c>
      <c r="M19" s="31">
        <f t="shared" si="1"/>
        <v>40.5</v>
      </c>
      <c r="N19" s="7">
        <f t="shared" si="2"/>
        <v>73.2925</v>
      </c>
      <c r="O19" s="18" t="s">
        <v>68</v>
      </c>
      <c r="P19" s="20" t="s">
        <v>69</v>
      </c>
      <c r="Q19" s="18"/>
    </row>
    <row r="20" spans="1:17" s="16" customFormat="1" ht="58.5" customHeight="1">
      <c r="A20" s="45" t="s">
        <v>93</v>
      </c>
      <c r="B20" s="47" t="s">
        <v>78</v>
      </c>
      <c r="C20" s="58">
        <v>1</v>
      </c>
      <c r="D20" s="8">
        <v>1</v>
      </c>
      <c r="E20" s="18" t="s">
        <v>64</v>
      </c>
      <c r="F20" s="25" t="s">
        <v>54</v>
      </c>
      <c r="G20" s="35">
        <v>71.2</v>
      </c>
      <c r="H20" s="35">
        <v>71</v>
      </c>
      <c r="I20" s="35"/>
      <c r="J20" s="35"/>
      <c r="K20" s="7">
        <f t="shared" si="0"/>
        <v>35.555</v>
      </c>
      <c r="L20" s="31">
        <v>85.6</v>
      </c>
      <c r="M20" s="31">
        <f t="shared" si="1"/>
        <v>42.8</v>
      </c>
      <c r="N20" s="7">
        <f t="shared" si="2"/>
        <v>78.35499999999999</v>
      </c>
      <c r="O20" s="18" t="s">
        <v>14</v>
      </c>
      <c r="P20" s="10" t="s">
        <v>94</v>
      </c>
      <c r="Q20" s="18"/>
    </row>
    <row r="21" spans="1:17" s="12" customFormat="1" ht="58.5" customHeight="1">
      <c r="A21" s="46"/>
      <c r="B21" s="48"/>
      <c r="C21" s="58"/>
      <c r="D21" s="8">
        <v>2</v>
      </c>
      <c r="E21" s="18" t="s">
        <v>51</v>
      </c>
      <c r="F21" s="25" t="s">
        <v>55</v>
      </c>
      <c r="G21" s="35">
        <v>66.4</v>
      </c>
      <c r="H21" s="35">
        <v>75</v>
      </c>
      <c r="I21" s="35"/>
      <c r="J21" s="35"/>
      <c r="K21" s="7">
        <f t="shared" si="0"/>
        <v>35.135000000000005</v>
      </c>
      <c r="L21" s="31">
        <v>79.4</v>
      </c>
      <c r="M21" s="31">
        <f t="shared" si="1"/>
        <v>39.7</v>
      </c>
      <c r="N21" s="7">
        <f t="shared" si="2"/>
        <v>74.83500000000001</v>
      </c>
      <c r="O21" s="18" t="s">
        <v>58</v>
      </c>
      <c r="P21" s="10" t="s">
        <v>95</v>
      </c>
      <c r="Q21" s="18"/>
    </row>
    <row r="22" spans="1:17" s="12" customFormat="1" ht="58.5" customHeight="1">
      <c r="A22" s="46"/>
      <c r="B22" s="48"/>
      <c r="C22" s="58"/>
      <c r="D22" s="8">
        <v>3</v>
      </c>
      <c r="E22" s="18" t="s">
        <v>65</v>
      </c>
      <c r="F22" s="25" t="s">
        <v>56</v>
      </c>
      <c r="G22" s="35">
        <v>71.2</v>
      </c>
      <c r="H22" s="35">
        <v>67.5</v>
      </c>
      <c r="I22" s="35"/>
      <c r="J22" s="35"/>
      <c r="K22" s="7">
        <f t="shared" si="0"/>
        <v>34.7675</v>
      </c>
      <c r="L22" s="31">
        <v>76.4</v>
      </c>
      <c r="M22" s="31">
        <f t="shared" si="1"/>
        <v>38.2</v>
      </c>
      <c r="N22" s="7">
        <f t="shared" si="2"/>
        <v>72.9675</v>
      </c>
      <c r="O22" s="18" t="s">
        <v>39</v>
      </c>
      <c r="P22" s="9" t="s">
        <v>61</v>
      </c>
      <c r="Q22" s="18"/>
    </row>
  </sheetData>
  <sheetProtection/>
  <mergeCells count="32">
    <mergeCell ref="A2:Q2"/>
    <mergeCell ref="A1:Q1"/>
    <mergeCell ref="A3:A4"/>
    <mergeCell ref="B3:B4"/>
    <mergeCell ref="C3:C4"/>
    <mergeCell ref="D3:D4"/>
    <mergeCell ref="E3:E4"/>
    <mergeCell ref="O3:O4"/>
    <mergeCell ref="P3:P4"/>
    <mergeCell ref="Q3:Q4"/>
    <mergeCell ref="N3:N4"/>
    <mergeCell ref="C20:C22"/>
    <mergeCell ref="L3:M3"/>
    <mergeCell ref="F3:F4"/>
    <mergeCell ref="G3:K3"/>
    <mergeCell ref="A5:A7"/>
    <mergeCell ref="B5:B7"/>
    <mergeCell ref="C5:C7"/>
    <mergeCell ref="A8:A10"/>
    <mergeCell ref="A20:A22"/>
    <mergeCell ref="B20:B22"/>
    <mergeCell ref="B17:B19"/>
    <mergeCell ref="C11:C13"/>
    <mergeCell ref="A14:A16"/>
    <mergeCell ref="B14:B16"/>
    <mergeCell ref="C14:C16"/>
    <mergeCell ref="B11:B13"/>
    <mergeCell ref="A11:A13"/>
    <mergeCell ref="B8:B10"/>
    <mergeCell ref="C8:C10"/>
    <mergeCell ref="C17:C19"/>
    <mergeCell ref="A17:A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2016-06-21T08:30:23Z</dcterms:modified>
  <cp:category/>
  <cp:version/>
  <cp:contentType/>
  <cp:contentStatus/>
</cp:coreProperties>
</file>