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35" yWindow="345" windowWidth="8505" windowHeight="8550" tabRatio="784" activeTab="0"/>
  </bookViews>
  <sheets>
    <sheet name="按职位" sheetId="1" r:id="rId1"/>
  </sheets>
  <definedNames>
    <definedName name="_xlnm.Print_Titles" localSheetId="0">'按职位'!$2:$3</definedName>
  </definedNames>
  <calcPr fullCalcOnLoad="1"/>
</workbook>
</file>

<file path=xl/sharedStrings.xml><?xml version="1.0" encoding="utf-8"?>
<sst xmlns="http://schemas.openxmlformats.org/spreadsheetml/2006/main" count="495" uniqueCount="376">
  <si>
    <t>孝南区委信息中心副主任</t>
  </si>
  <si>
    <t>市委统战部</t>
  </si>
  <si>
    <t>市经济和信息化委员会</t>
  </si>
  <si>
    <t>市劳动就业管理局</t>
  </si>
  <si>
    <t>市财政局</t>
  </si>
  <si>
    <t>市城乡建设委员会</t>
  </si>
  <si>
    <t>市园林绿化管理局</t>
  </si>
  <si>
    <t>中国民主建国会孝感市委员会</t>
  </si>
  <si>
    <t>市人民政府研究室</t>
  </si>
  <si>
    <t>孝南区杨店镇党委宣传委员、工会主席</t>
  </si>
  <si>
    <t>孝南区陡岗镇组织干事</t>
  </si>
  <si>
    <t>孝南区肖港镇纪委科员</t>
  </si>
  <si>
    <t>孝南区委办公室科员</t>
  </si>
  <si>
    <t>刘晨晨</t>
  </si>
  <si>
    <t>孝南区委机要局科员</t>
  </si>
  <si>
    <t>梁顺华</t>
  </si>
  <si>
    <t>应城市纪委宣教室科员</t>
  </si>
  <si>
    <t>应城市纪委信访室科员</t>
  </si>
  <si>
    <t>云梦县地方税务局科员</t>
  </si>
  <si>
    <t>汉川市分水镇
武装干事</t>
  </si>
  <si>
    <t>汉川市新堰镇党政办副主任、宣传干事</t>
  </si>
  <si>
    <t>汉川市分水镇组织人事干事</t>
  </si>
  <si>
    <t>汉川经济开发区纪检干事</t>
  </si>
  <si>
    <t>杨海旭</t>
  </si>
  <si>
    <t>汉川市杨林沟镇统计助理</t>
  </si>
  <si>
    <t>徐文娟</t>
  </si>
  <si>
    <t>贾银丽</t>
  </si>
  <si>
    <t>云梦县统计局副主任科员</t>
  </si>
  <si>
    <t>钟贞彪</t>
  </si>
  <si>
    <t>云梦县人民检察院政治处科员</t>
  </si>
  <si>
    <t>夏思维</t>
  </si>
  <si>
    <t>云梦县纪委监察局党风政风监督室科员</t>
  </si>
  <si>
    <t>刘万花</t>
  </si>
  <si>
    <t>云梦县义堂镇党委宣传委员</t>
  </si>
  <si>
    <t>段鹏程</t>
  </si>
  <si>
    <t>钟浩然</t>
  </si>
  <si>
    <t>云梦县纪委监察局第一纪检监察室科员</t>
  </si>
  <si>
    <t>云梦县委政法委员会科员</t>
  </si>
  <si>
    <t>杨利玲</t>
  </si>
  <si>
    <t>云梦县经济商务和信息化局</t>
  </si>
  <si>
    <t>邱翰钊</t>
  </si>
  <si>
    <t>云梦县伍洛镇政府党政办副主任</t>
  </si>
  <si>
    <t>云梦县审计局财政金融审计股副股长</t>
  </si>
  <si>
    <t>性别</t>
  </si>
  <si>
    <t>女</t>
  </si>
  <si>
    <t>孝感市人民检察院科员</t>
  </si>
  <si>
    <t>男</t>
  </si>
  <si>
    <t>男</t>
  </si>
  <si>
    <t>大悟县彭店乡党委委员、副乡长</t>
  </si>
  <si>
    <t>大悟县宣化店镇政府干部</t>
  </si>
  <si>
    <t>大悟县大新镇政府干部</t>
  </si>
  <si>
    <t>孝感市双峰山旅游度假区党政办公室副主任</t>
  </si>
  <si>
    <t>孝感市双峰山旅游度假区党政办公室科员</t>
  </si>
  <si>
    <t>大悟县大新镇党委副书记</t>
  </si>
  <si>
    <t>大悟县丰店镇政府干部</t>
  </si>
  <si>
    <t>大悟县委副科级督查员</t>
  </si>
  <si>
    <t>邓玉祥</t>
  </si>
  <si>
    <t>大悟县委办公室经济科科长</t>
  </si>
  <si>
    <t>大悟县开发区干部</t>
  </si>
  <si>
    <t>田顺生</t>
  </si>
  <si>
    <t>唐小丽</t>
  </si>
  <si>
    <t>孝昌县政府办公室督办室科员</t>
  </si>
  <si>
    <t>余文博</t>
  </si>
  <si>
    <t>孝昌县周巷镇党政办干事</t>
  </si>
  <si>
    <t>杨梅芬</t>
  </si>
  <si>
    <t>孝昌县陡山乡人大干事、团委副书记、陡山片工作队队长</t>
  </si>
  <si>
    <t>市交通运输局</t>
  </si>
  <si>
    <t>孝昌县白沙镇组织人事干事、统战干事</t>
  </si>
  <si>
    <t>孝昌县审计局科员</t>
  </si>
  <si>
    <t>孝昌县公安局科员</t>
  </si>
  <si>
    <t>市司法局</t>
  </si>
  <si>
    <t>孝昌县丰山镇人民政府党政办副主任</t>
  </si>
  <si>
    <t>孝昌县花西乡党政办副主任、组织干事</t>
  </si>
  <si>
    <t>孝昌县小河镇党委副书记</t>
  </si>
  <si>
    <t>刘存刚</t>
  </si>
  <si>
    <t>孝昌县卫店镇文化站站长、党政办副主任</t>
  </si>
  <si>
    <t>孝昌县委组织部办公室科员</t>
  </si>
  <si>
    <t>周号丽</t>
  </si>
  <si>
    <t>孝昌县卫店镇组织干事、团委副书记</t>
  </si>
  <si>
    <t>郑伟章</t>
  </si>
  <si>
    <t>孝昌县政府政研室科员</t>
  </si>
  <si>
    <t>袁由刚</t>
  </si>
  <si>
    <t>孝昌县王店镇党委组织、统战委员</t>
  </si>
  <si>
    <t>孝昌县小悟乡党委委员、人武部长、副乡长</t>
  </si>
  <si>
    <t>孝昌县小河镇武装部副部长、城建办副主任</t>
  </si>
  <si>
    <t>应城市杨岭镇纪检干事</t>
  </si>
  <si>
    <t>应城市开发区黄滩镇党政综合办科员</t>
  </si>
  <si>
    <t>应城市汤池镇科员</t>
  </si>
  <si>
    <t>应城市杨河镇组织干事</t>
  </si>
  <si>
    <t>应城市开发区黄滩镇党政综合办主任</t>
  </si>
  <si>
    <t>现工作单位及职务</t>
  </si>
  <si>
    <t>女</t>
  </si>
  <si>
    <t>孝南区毛陈镇政府科员</t>
  </si>
  <si>
    <t>孝昌县周巷镇党委组织统战委员</t>
  </si>
  <si>
    <t>安陆市统计局工业能源股科员</t>
  </si>
  <si>
    <t>汉川市城隍镇党政办副主任</t>
  </si>
  <si>
    <t>安陆市质量技术监督局党组副书记、副局长</t>
  </si>
  <si>
    <t>孝昌县陡山乡党委宣传委员</t>
  </si>
  <si>
    <t>市林业局</t>
  </si>
  <si>
    <t>孝昌县质量技术监督局办公室副主任（主持工作）</t>
  </si>
  <si>
    <t>孝南区经济商务和信息化局副局长</t>
  </si>
  <si>
    <t>女</t>
  </si>
  <si>
    <t>孝南区肖港镇政府科员</t>
  </si>
  <si>
    <t>男</t>
  </si>
  <si>
    <t>男</t>
  </si>
  <si>
    <t>女</t>
  </si>
  <si>
    <t>男</t>
  </si>
  <si>
    <t>市安全生产监督管理局</t>
  </si>
  <si>
    <t>男</t>
  </si>
  <si>
    <t>男</t>
  </si>
  <si>
    <t>女</t>
  </si>
  <si>
    <t>男</t>
  </si>
  <si>
    <t>女</t>
  </si>
  <si>
    <t>女</t>
  </si>
  <si>
    <t>女</t>
  </si>
  <si>
    <t>男</t>
  </si>
  <si>
    <t>市人民政府法制办</t>
  </si>
  <si>
    <t>男</t>
  </si>
  <si>
    <t>女</t>
  </si>
  <si>
    <t>金红丹</t>
  </si>
  <si>
    <t>汉川市湾潭乡党委委员、副乡长</t>
  </si>
  <si>
    <t>女</t>
  </si>
  <si>
    <t>市总工会</t>
  </si>
  <si>
    <t>男</t>
  </si>
  <si>
    <t>市委党史办</t>
  </si>
  <si>
    <t>市住房保障和房屋管理局</t>
  </si>
  <si>
    <t>市农村经济经营管理局</t>
  </si>
  <si>
    <t>市文明办</t>
  </si>
  <si>
    <t>市事业单位登记管理局</t>
  </si>
  <si>
    <t>孝南区委宣传部广电科副科长</t>
  </si>
  <si>
    <t>市国库收付中心</t>
  </si>
  <si>
    <t>女</t>
  </si>
  <si>
    <t>市供销合作社联合社</t>
  </si>
  <si>
    <t>市动物卫生监督所</t>
  </si>
  <si>
    <t>市渔政管理处</t>
  </si>
  <si>
    <t>汤晓丹</t>
  </si>
  <si>
    <t>吴成杰</t>
  </si>
  <si>
    <t>孝感市双峰山旅游渡假区规划建设局副局长</t>
  </si>
  <si>
    <t>李华雪</t>
  </si>
  <si>
    <t>市扶贫开发办公室</t>
  </si>
  <si>
    <t>郑宽远</t>
  </si>
  <si>
    <t>大悟县黄站镇党委委员、武装部长</t>
  </si>
  <si>
    <t>汪小清</t>
  </si>
  <si>
    <t>孝南区科技局科员</t>
  </si>
  <si>
    <t>孝南区发展和改革局副主任科员</t>
  </si>
  <si>
    <t>安陆市赵棚镇团镇委副书记</t>
  </si>
  <si>
    <t>孝感高新区管委会</t>
  </si>
  <si>
    <t>安陆市委统战部办公室科员</t>
  </si>
  <si>
    <t>市经信委离退休干部工作办公室</t>
  </si>
  <si>
    <t>市编办</t>
  </si>
  <si>
    <t>孝南区书院街道党工委宣传委员</t>
  </si>
  <si>
    <t>市人力资源和社会保障局</t>
  </si>
  <si>
    <t>蒋宝利</t>
  </si>
  <si>
    <t>孝南区肖港镇人民政府副镇长</t>
  </si>
  <si>
    <t>张琳茜</t>
  </si>
  <si>
    <t>云梦县政府办公室副科级干部</t>
  </si>
  <si>
    <t>刘林畅</t>
  </si>
  <si>
    <t>汉川市南河乡党政办副主任</t>
  </si>
  <si>
    <t>王修萍</t>
  </si>
  <si>
    <t>李冬丽</t>
  </si>
  <si>
    <t>孝南区车站街党工委委员、副主任</t>
  </si>
  <si>
    <t>男</t>
  </si>
  <si>
    <t>李伟新</t>
  </si>
  <si>
    <t>云梦县委组织部调研科科员</t>
  </si>
  <si>
    <t>赵立国</t>
  </si>
  <si>
    <t>孝感市临空经济区党政办副科长</t>
  </si>
  <si>
    <t>孝南区发展和改革局科员</t>
  </si>
  <si>
    <t>市防汛抗旱指挥部办公室</t>
  </si>
  <si>
    <t>大悟县阳平镇党委组织委员</t>
  </si>
  <si>
    <t>应城市田店镇党委组织、统战委员</t>
  </si>
  <si>
    <t>陈江桥</t>
  </si>
  <si>
    <t>云梦县委科员</t>
  </si>
  <si>
    <t>市人民政府驻汉办事处（驻武汉群众工作办公室）</t>
  </si>
  <si>
    <t>唐逢坤</t>
  </si>
  <si>
    <t>费志勇</t>
  </si>
  <si>
    <t>男</t>
  </si>
  <si>
    <t>市教育局</t>
  </si>
  <si>
    <t>李维华</t>
  </si>
  <si>
    <t>男</t>
  </si>
  <si>
    <t>段克亮</t>
  </si>
  <si>
    <t>男</t>
  </si>
  <si>
    <t>孝南区民宗局办公室副主任</t>
  </si>
  <si>
    <t>梁丹阳</t>
  </si>
  <si>
    <t>孝南区新铺镇人民政府党政综合办公室科员</t>
  </si>
  <si>
    <t>李文娟</t>
  </si>
  <si>
    <t>孝南区新铺镇政府宣传干事</t>
  </si>
  <si>
    <t>孝南区朋兴乡政府党政综合办科员</t>
  </si>
  <si>
    <t>应城市四里棚街道办事处组织干事</t>
  </si>
  <si>
    <t>龚小平</t>
  </si>
  <si>
    <t>汉川市垌塚镇组织人事干事</t>
  </si>
  <si>
    <t>孝感市临空经济区管委会科员</t>
  </si>
  <si>
    <t>市科学技术局</t>
  </si>
  <si>
    <t>陈礼玲</t>
  </si>
  <si>
    <t>孝南区新铺镇宣传委员、妇联主席</t>
  </si>
  <si>
    <t>张鸿庭</t>
  </si>
  <si>
    <t>刘昶尔</t>
  </si>
  <si>
    <t>云梦县委组织部干部科科员</t>
  </si>
  <si>
    <t>李文捷</t>
  </si>
  <si>
    <t>汪烽垒</t>
  </si>
  <si>
    <t>云梦县委宣传部宣传科科员</t>
  </si>
  <si>
    <t>女</t>
  </si>
  <si>
    <t>孝南区人社局科员</t>
  </si>
  <si>
    <t>孝昌县委组织部干部一科科员</t>
  </si>
  <si>
    <t>宁光明</t>
  </si>
  <si>
    <t>大悟县新城镇政府干部</t>
  </si>
  <si>
    <t>云梦县人大常委会政研科科员</t>
  </si>
  <si>
    <t>市食品药品监督管理局稽查分局</t>
  </si>
  <si>
    <t>张梦娇</t>
  </si>
  <si>
    <t>孙海涛</t>
  </si>
  <si>
    <t>云梦县沙河乡人民政府副乡长</t>
  </si>
  <si>
    <t>黄文方</t>
  </si>
  <si>
    <t>孝昌县发展和改革局科员</t>
  </si>
  <si>
    <t>市四城同创工作领导小组办公室</t>
  </si>
  <si>
    <t>汉川市麻河镇宣传干事</t>
  </si>
  <si>
    <t>孝昌县花西乡团委副书记、党政办秘书</t>
  </si>
  <si>
    <t>唐海强</t>
  </si>
  <si>
    <t>方贤红</t>
  </si>
  <si>
    <t>苗祥霞</t>
  </si>
  <si>
    <t>陈益强</t>
  </si>
  <si>
    <t>云梦县城关镇组织（统战）委员</t>
  </si>
  <si>
    <t>应城市科技局科技成果信息股副股长</t>
  </si>
  <si>
    <t>谷晓丹</t>
  </si>
  <si>
    <t>王仕华</t>
  </si>
  <si>
    <t>应城市陈河镇党委委员、副镇长</t>
  </si>
  <si>
    <t>李白云</t>
  </si>
  <si>
    <t>安陆市地方税务局监察室副主任</t>
  </si>
  <si>
    <t>李珍珍</t>
  </si>
  <si>
    <t>应城市南垸良种场党政综合办公室主任</t>
  </si>
  <si>
    <t>熊庆丰</t>
  </si>
  <si>
    <t>云梦县隔蒲潭镇人民政府组织人事统战干事</t>
  </si>
  <si>
    <t>熊思维</t>
  </si>
  <si>
    <t>孝南区卧龙乡人民政府党政办公室科员</t>
  </si>
  <si>
    <t>云梦县吴铺镇人民政府科员</t>
  </si>
  <si>
    <t>云梦县沙河乡人民政府副乡长</t>
  </si>
  <si>
    <t>李永来</t>
  </si>
  <si>
    <t>云梦县吴铺镇人民政府宣传干事</t>
  </si>
  <si>
    <t>男</t>
  </si>
  <si>
    <t>大悟县公安局新城派出所副所长</t>
  </si>
  <si>
    <t>市老区建设促进会</t>
  </si>
  <si>
    <t>汉川市垌冢镇党政办科员</t>
  </si>
  <si>
    <t>闫思旭</t>
  </si>
  <si>
    <t>杨亚东</t>
  </si>
  <si>
    <t>孝感市国土资源局城区分局副科长</t>
  </si>
  <si>
    <t>谭忠萍</t>
  </si>
  <si>
    <t>张利利</t>
  </si>
  <si>
    <r>
      <rPr>
        <sz val="11"/>
        <rFont val="宋体"/>
        <family val="0"/>
      </rPr>
      <t>女</t>
    </r>
  </si>
  <si>
    <t>孝南区司法局（挂任三汊镇科技副镇长）</t>
  </si>
  <si>
    <t>侯令甫</t>
  </si>
  <si>
    <t>安陆南城街道办事处党政办副主任</t>
  </si>
  <si>
    <t>女</t>
  </si>
  <si>
    <t>安陆市城乡建设局村镇股副股长</t>
  </si>
  <si>
    <t>丁金晶</t>
  </si>
  <si>
    <t>安陆市陈店乡政府副乡长</t>
  </si>
  <si>
    <t>安陆市孛畈镇人民政府宣传、纪检干事</t>
  </si>
  <si>
    <t>王烨然</t>
  </si>
  <si>
    <t>安陆市接官乡党政办副主任兼任团委书记</t>
  </si>
  <si>
    <t>姓名</t>
  </si>
  <si>
    <t>郑勇</t>
  </si>
  <si>
    <t>杨林</t>
  </si>
  <si>
    <t>彭灿</t>
  </si>
  <si>
    <t>杨洁</t>
  </si>
  <si>
    <t>赵欢</t>
  </si>
  <si>
    <t>秦云</t>
  </si>
  <si>
    <t>管芹</t>
  </si>
  <si>
    <t>吴雷</t>
  </si>
  <si>
    <t>刘芬</t>
  </si>
  <si>
    <t>张涛</t>
  </si>
  <si>
    <t>周云</t>
  </si>
  <si>
    <t>孔玮</t>
  </si>
  <si>
    <t>王婕</t>
  </si>
  <si>
    <t>缪琪</t>
  </si>
  <si>
    <t>聂丹</t>
  </si>
  <si>
    <t>吴盼</t>
  </si>
  <si>
    <t>江隽</t>
  </si>
  <si>
    <t>杨琳</t>
  </si>
  <si>
    <t>胡钧</t>
  </si>
  <si>
    <t>周倩</t>
  </si>
  <si>
    <t>雷蕾</t>
  </si>
  <si>
    <t>陈洲</t>
  </si>
  <si>
    <t>梁伟</t>
  </si>
  <si>
    <t>陈锐</t>
  </si>
  <si>
    <t>梁杰</t>
  </si>
  <si>
    <t>覃武</t>
  </si>
  <si>
    <t>杜鹏</t>
  </si>
  <si>
    <t>张娥</t>
  </si>
  <si>
    <t>梁熙</t>
  </si>
  <si>
    <t>胡叶</t>
  </si>
  <si>
    <t>田婷</t>
  </si>
  <si>
    <t>陈剑</t>
  </si>
  <si>
    <t>田影</t>
  </si>
  <si>
    <t>曹敏</t>
  </si>
  <si>
    <t>冯辉</t>
  </si>
  <si>
    <t>杨轶</t>
  </si>
  <si>
    <t>张蝶</t>
  </si>
  <si>
    <t>夏超</t>
  </si>
  <si>
    <t>李坤</t>
  </si>
  <si>
    <t>汪鑫</t>
  </si>
  <si>
    <t>黄燕</t>
  </si>
  <si>
    <t>伍毅</t>
  </si>
  <si>
    <t>王黎</t>
  </si>
  <si>
    <t>卢颖</t>
  </si>
  <si>
    <t>张耀</t>
  </si>
  <si>
    <t>张欢</t>
  </si>
  <si>
    <t>张力</t>
  </si>
  <si>
    <t>张阳</t>
  </si>
  <si>
    <t>熊伟</t>
  </si>
  <si>
    <t>邓勇</t>
  </si>
  <si>
    <t>涂峰</t>
  </si>
  <si>
    <t>罗成</t>
  </si>
  <si>
    <t>董伟</t>
  </si>
  <si>
    <t>李慧</t>
  </si>
  <si>
    <t>杨佳</t>
  </si>
  <si>
    <t>张虎</t>
  </si>
  <si>
    <t>邱跃</t>
  </si>
  <si>
    <t>李江</t>
  </si>
  <si>
    <t>李义</t>
  </si>
  <si>
    <t>李瑞</t>
  </si>
  <si>
    <t>卢俊</t>
  </si>
  <si>
    <t>刘志</t>
  </si>
  <si>
    <t>吴敏</t>
  </si>
  <si>
    <t>谈婧</t>
  </si>
  <si>
    <t>王群</t>
  </si>
  <si>
    <t>曾臣</t>
  </si>
  <si>
    <t>职位代码</t>
  </si>
  <si>
    <t>安陆市接官乡党政办主任</t>
  </si>
  <si>
    <t>云梦县人民政府办公室政府研究室科员</t>
  </si>
  <si>
    <t>安陆市棠棣镇人民政府副镇长</t>
  </si>
  <si>
    <t>孝感市地税局副主任科员</t>
  </si>
  <si>
    <t>云梦县吴铺镇人民政府妇联干事</t>
  </si>
  <si>
    <t>黄湘怡</t>
  </si>
  <si>
    <t>安陆市行管局办公室科员</t>
  </si>
  <si>
    <t>舒克邦</t>
  </si>
  <si>
    <t>安陆市委机要保密局</t>
  </si>
  <si>
    <t>杨坤</t>
  </si>
  <si>
    <t>安陆市纪委党风室科员（借调）</t>
  </si>
  <si>
    <t>肖珍芬</t>
  </si>
  <si>
    <t>孝南区陡岗镇人事干事</t>
  </si>
  <si>
    <t>焦琛</t>
  </si>
  <si>
    <t>安陆市环境保护局</t>
  </si>
  <si>
    <t>肖振宇</t>
  </si>
  <si>
    <t>云梦县经济开发区管委会科员</t>
  </si>
  <si>
    <t>李芸</t>
  </si>
  <si>
    <t>女</t>
  </si>
  <si>
    <t>陈波</t>
  </si>
  <si>
    <t>男</t>
  </si>
  <si>
    <t>孝感市水政监察支队副支队长（副科级）</t>
  </si>
  <si>
    <t>安陆市公安局</t>
  </si>
  <si>
    <t>陈朗</t>
  </si>
  <si>
    <t>男</t>
  </si>
  <si>
    <t>安陆市赵棚镇党委宣传、统战委员</t>
  </si>
  <si>
    <t>安陆市辛榨乡党委委员、副乡长</t>
  </si>
  <si>
    <t>何晶</t>
  </si>
  <si>
    <t>安陆市南城街道党工委组织委员</t>
  </si>
  <si>
    <t>2015年孝感市直单位公开遴选公务员考试综合成绩汇总表</t>
  </si>
  <si>
    <t>孝南区司法局东山头司法所副所长</t>
  </si>
  <si>
    <t>遴选单位</t>
  </si>
  <si>
    <t>准考证号</t>
  </si>
  <si>
    <t>笔试成绩</t>
  </si>
  <si>
    <t>面试成绩</t>
  </si>
  <si>
    <t>业务水平测试成绩</t>
  </si>
  <si>
    <t>综合成绩</t>
  </si>
  <si>
    <t>综合排名</t>
  </si>
  <si>
    <t>笔试得分</t>
  </si>
  <si>
    <t>折算得分</t>
  </si>
  <si>
    <t>面试得分</t>
  </si>
  <si>
    <t>业务水平测试得分</t>
  </si>
  <si>
    <t>非税收入管理局</t>
  </si>
  <si>
    <t>缺考</t>
  </si>
  <si>
    <t>备注：业务水平测试职位：综合成绩=笔试成绩*40%+面试成绩*50%+业务水平测试成绩*10%。
     无业务水平测试职位：综合成绩=笔试成绩*40%+面试成绩*60%。</t>
  </si>
  <si>
    <t>安陆市委政研室发展研究科副科长</t>
  </si>
  <si>
    <t>安陆市烟店镇人民政府宣传、统战委员</t>
  </si>
  <si>
    <t>安陆市纪委党风政风监督室科员</t>
  </si>
  <si>
    <t>安陆市棠棣镇人民政府纪检干事、宣传干事</t>
  </si>
  <si>
    <t>孝昌县委办公室科员</t>
  </si>
  <si>
    <t>安陆市辛榨乡党委组织委员</t>
  </si>
  <si>
    <t>孝感市城管局副主任科员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</si>
</sst>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0.00;[Red]0.00"/>
    <numFmt numFmtId="186" formatCode="0.00_ "/>
    <numFmt numFmtId="187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6" fontId="21" fillId="0" borderId="16" xfId="0" applyNumberFormat="1" applyFont="1" applyBorder="1" applyAlignment="1">
      <alignment horizontal="center" vertical="center" wrapText="1"/>
    </xf>
    <xf numFmtId="186" fontId="27" fillId="0" borderId="11" xfId="0" applyNumberFormat="1" applyFont="1" applyBorder="1" applyAlignment="1">
      <alignment horizontal="center" vertical="center" wrapText="1"/>
    </xf>
    <xf numFmtId="186" fontId="27" fillId="0" borderId="10" xfId="0" applyNumberFormat="1" applyFont="1" applyBorder="1" applyAlignment="1">
      <alignment horizontal="center" vertical="center" wrapText="1"/>
    </xf>
    <xf numFmtId="186" fontId="27" fillId="0" borderId="16" xfId="0" applyNumberFormat="1" applyFont="1" applyBorder="1" applyAlignment="1">
      <alignment horizontal="center" vertical="center" wrapText="1"/>
    </xf>
    <xf numFmtId="186" fontId="27" fillId="0" borderId="19" xfId="0" applyNumberFormat="1" applyFont="1" applyBorder="1" applyAlignment="1">
      <alignment horizontal="center" vertical="center" wrapText="1"/>
    </xf>
    <xf numFmtId="186" fontId="27" fillId="0" borderId="13" xfId="0" applyNumberFormat="1" applyFont="1" applyBorder="1" applyAlignment="1">
      <alignment horizontal="center" vertical="center" wrapText="1"/>
    </xf>
    <xf numFmtId="184" fontId="21" fillId="0" borderId="20" xfId="0" applyNumberFormat="1" applyFont="1" applyBorder="1" applyAlignment="1">
      <alignment horizontal="center" vertical="center" wrapText="1"/>
    </xf>
    <xf numFmtId="184" fontId="21" fillId="0" borderId="21" xfId="0" applyNumberFormat="1" applyFont="1" applyBorder="1" applyAlignment="1">
      <alignment horizontal="center" vertical="center" wrapText="1"/>
    </xf>
    <xf numFmtId="184" fontId="21" fillId="0" borderId="22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4" fontId="3" fillId="0" borderId="29" xfId="0" applyNumberFormat="1" applyFont="1" applyBorder="1" applyAlignment="1">
      <alignment horizontal="center" vertical="center" wrapText="1"/>
    </xf>
    <xf numFmtId="184" fontId="3" fillId="0" borderId="30" xfId="0" applyNumberFormat="1" applyFont="1" applyBorder="1" applyAlignment="1">
      <alignment horizontal="center" vertical="center" wrapText="1"/>
    </xf>
    <xf numFmtId="184" fontId="26" fillId="0" borderId="31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184" fontId="21" fillId="0" borderId="3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21" fillId="0" borderId="34" xfId="0" applyNumberFormat="1" applyFont="1" applyBorder="1" applyAlignment="1">
      <alignment horizontal="left" vertical="center" wrapText="1"/>
    </xf>
    <xf numFmtId="184" fontId="21" fillId="0" borderId="0" xfId="0" applyNumberFormat="1" applyFont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50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12.125" style="1" customWidth="1"/>
    <col min="2" max="2" width="4.875" style="4" customWidth="1"/>
    <col min="3" max="3" width="7.00390625" style="1" customWidth="1"/>
    <col min="4" max="4" width="3.875" style="1" customWidth="1"/>
    <col min="5" max="5" width="25.25390625" style="7" customWidth="1"/>
    <col min="6" max="6" width="10.50390625" style="1" customWidth="1"/>
    <col min="7" max="7" width="8.25390625" style="1" customWidth="1"/>
    <col min="8" max="8" width="9.00390625" style="1" customWidth="1"/>
    <col min="9" max="9" width="8.875" style="13" customWidth="1"/>
    <col min="10" max="10" width="8.25390625" style="13" customWidth="1"/>
    <col min="11" max="11" width="8.375" style="1" customWidth="1"/>
    <col min="12" max="12" width="8.75390625" style="1" customWidth="1"/>
    <col min="13" max="13" width="8.125" style="1" customWidth="1"/>
    <col min="14" max="14" width="6.00390625" style="1" customWidth="1"/>
    <col min="15" max="16384" width="9.00390625" style="1" customWidth="1"/>
  </cols>
  <sheetData>
    <row r="1" spans="1:14" ht="36.75" customHeight="1" thickBot="1">
      <c r="A1" s="55" t="s">
        <v>353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4" customFormat="1" ht="19.5" customHeight="1">
      <c r="A2" s="58" t="s">
        <v>355</v>
      </c>
      <c r="B2" s="53" t="s">
        <v>323</v>
      </c>
      <c r="C2" s="58" t="s">
        <v>256</v>
      </c>
      <c r="D2" s="58" t="s">
        <v>43</v>
      </c>
      <c r="E2" s="58" t="s">
        <v>90</v>
      </c>
      <c r="F2" s="58" t="s">
        <v>356</v>
      </c>
      <c r="G2" s="58" t="s">
        <v>357</v>
      </c>
      <c r="H2" s="58"/>
      <c r="I2" s="58" t="s">
        <v>358</v>
      </c>
      <c r="J2" s="58"/>
      <c r="K2" s="58" t="s">
        <v>359</v>
      </c>
      <c r="L2" s="58"/>
      <c r="M2" s="58" t="s">
        <v>360</v>
      </c>
      <c r="N2" s="63" t="s">
        <v>361</v>
      </c>
    </row>
    <row r="3" spans="1:14" s="34" customFormat="1" ht="38.25" customHeight="1">
      <c r="A3" s="59"/>
      <c r="B3" s="54"/>
      <c r="C3" s="59"/>
      <c r="D3" s="59"/>
      <c r="E3" s="59"/>
      <c r="F3" s="59"/>
      <c r="G3" s="32" t="s">
        <v>362</v>
      </c>
      <c r="H3" s="32" t="s">
        <v>363</v>
      </c>
      <c r="I3" s="32" t="s">
        <v>364</v>
      </c>
      <c r="J3" s="32" t="s">
        <v>363</v>
      </c>
      <c r="K3" s="33" t="s">
        <v>365</v>
      </c>
      <c r="L3" s="32" t="s">
        <v>363</v>
      </c>
      <c r="M3" s="59"/>
      <c r="N3" s="64"/>
    </row>
    <row r="4" spans="1:14" ht="30" customHeight="1">
      <c r="A4" s="56" t="s">
        <v>1</v>
      </c>
      <c r="B4" s="57">
        <v>1</v>
      </c>
      <c r="C4" s="11" t="s">
        <v>26</v>
      </c>
      <c r="D4" s="11" t="s">
        <v>249</v>
      </c>
      <c r="E4" s="12" t="s">
        <v>219</v>
      </c>
      <c r="F4" s="11">
        <v>2015010104</v>
      </c>
      <c r="G4" s="36">
        <v>78.6</v>
      </c>
      <c r="H4" s="36">
        <f>G4*0.4</f>
        <v>31.439999999999998</v>
      </c>
      <c r="I4" s="36">
        <v>85</v>
      </c>
      <c r="J4" s="36">
        <f>I4*0.6</f>
        <v>51</v>
      </c>
      <c r="K4" s="36"/>
      <c r="L4" s="36"/>
      <c r="M4" s="36">
        <f>G4*0.4+I4*0.6</f>
        <v>82.44</v>
      </c>
      <c r="N4" s="24">
        <v>1</v>
      </c>
    </row>
    <row r="5" spans="1:14" ht="30" customHeight="1">
      <c r="A5" s="45"/>
      <c r="B5" s="42"/>
      <c r="C5" s="2" t="s">
        <v>257</v>
      </c>
      <c r="D5" s="2" t="s">
        <v>103</v>
      </c>
      <c r="E5" s="5" t="s">
        <v>53</v>
      </c>
      <c r="F5" s="2">
        <v>2015010102</v>
      </c>
      <c r="G5" s="37">
        <v>80.35</v>
      </c>
      <c r="H5" s="36">
        <f aca="true" t="shared" si="0" ref="H5:H68">G5*0.4</f>
        <v>32.14</v>
      </c>
      <c r="I5" s="37">
        <v>83.2</v>
      </c>
      <c r="J5" s="36">
        <f>I5*0.6</f>
        <v>49.92</v>
      </c>
      <c r="K5" s="37"/>
      <c r="L5" s="37"/>
      <c r="M5" s="37">
        <f>G5*0.4+I5*0.6</f>
        <v>82.06</v>
      </c>
      <c r="N5" s="20">
        <v>2</v>
      </c>
    </row>
    <row r="6" spans="1:14" ht="30" customHeight="1" thickBot="1">
      <c r="A6" s="46"/>
      <c r="B6" s="43"/>
      <c r="C6" s="29" t="s">
        <v>159</v>
      </c>
      <c r="D6" s="29" t="s">
        <v>44</v>
      </c>
      <c r="E6" s="30" t="s">
        <v>160</v>
      </c>
      <c r="F6" s="21">
        <v>2015010106</v>
      </c>
      <c r="G6" s="38">
        <v>82.2</v>
      </c>
      <c r="H6" s="39">
        <f t="shared" si="0"/>
        <v>32.88</v>
      </c>
      <c r="I6" s="38">
        <v>76.4</v>
      </c>
      <c r="J6" s="39">
        <f>I6*0.6</f>
        <v>45.84</v>
      </c>
      <c r="K6" s="38"/>
      <c r="L6" s="38"/>
      <c r="M6" s="38">
        <f>G6*0.4+I6*0.6</f>
        <v>78.72</v>
      </c>
      <c r="N6" s="23">
        <v>3</v>
      </c>
    </row>
    <row r="7" spans="1:14" ht="30" customHeight="1">
      <c r="A7" s="44" t="s">
        <v>149</v>
      </c>
      <c r="B7" s="41">
        <v>2</v>
      </c>
      <c r="C7" s="17" t="s">
        <v>247</v>
      </c>
      <c r="D7" s="17" t="s">
        <v>46</v>
      </c>
      <c r="E7" s="18" t="s">
        <v>248</v>
      </c>
      <c r="F7" s="17">
        <v>2015020109</v>
      </c>
      <c r="G7" s="40">
        <v>83.45</v>
      </c>
      <c r="H7" s="40">
        <f t="shared" si="0"/>
        <v>33.38</v>
      </c>
      <c r="I7" s="40">
        <v>85.2</v>
      </c>
      <c r="J7" s="40">
        <f>I7*0.5</f>
        <v>42.6</v>
      </c>
      <c r="K7" s="40">
        <v>85</v>
      </c>
      <c r="L7" s="40">
        <f>K7*0.1</f>
        <v>8.5</v>
      </c>
      <c r="M7" s="40">
        <f>G7*0.4+I7*0.5+K7*0.1</f>
        <v>84.48</v>
      </c>
      <c r="N7" s="19">
        <v>1</v>
      </c>
    </row>
    <row r="8" spans="1:14" s="10" customFormat="1" ht="30" customHeight="1">
      <c r="A8" s="45"/>
      <c r="B8" s="42"/>
      <c r="C8" s="8" t="s">
        <v>258</v>
      </c>
      <c r="D8" s="8" t="s">
        <v>109</v>
      </c>
      <c r="E8" s="9" t="s">
        <v>190</v>
      </c>
      <c r="F8" s="2">
        <v>2015020112</v>
      </c>
      <c r="G8" s="37">
        <v>80.45</v>
      </c>
      <c r="H8" s="37">
        <f t="shared" si="0"/>
        <v>32.18</v>
      </c>
      <c r="I8" s="37">
        <v>80.4</v>
      </c>
      <c r="J8" s="37">
        <f>I8*0.5</f>
        <v>40.2</v>
      </c>
      <c r="K8" s="37">
        <v>82.33</v>
      </c>
      <c r="L8" s="37">
        <f>K8*0.1</f>
        <v>8.233</v>
      </c>
      <c r="M8" s="37">
        <f>G8*0.4+I8*0.5+K8*0.1</f>
        <v>80.613</v>
      </c>
      <c r="N8" s="20">
        <v>2</v>
      </c>
    </row>
    <row r="9" spans="1:14" ht="30" customHeight="1" thickBot="1">
      <c r="A9" s="46"/>
      <c r="B9" s="43"/>
      <c r="C9" s="21" t="s">
        <v>224</v>
      </c>
      <c r="D9" s="21" t="s">
        <v>44</v>
      </c>
      <c r="E9" s="22" t="s">
        <v>225</v>
      </c>
      <c r="F9" s="21">
        <v>2015020108</v>
      </c>
      <c r="G9" s="38">
        <v>78.1</v>
      </c>
      <c r="H9" s="38">
        <f t="shared" si="0"/>
        <v>31.24</v>
      </c>
      <c r="I9" s="38">
        <v>81.6</v>
      </c>
      <c r="J9" s="38">
        <f>I9*0.5</f>
        <v>40.8</v>
      </c>
      <c r="K9" s="38">
        <v>80.67</v>
      </c>
      <c r="L9" s="38">
        <f>K9*0.1</f>
        <v>8.067</v>
      </c>
      <c r="M9" s="38">
        <f>G9*0.4+I9*0.5+K9*0.1</f>
        <v>80.107</v>
      </c>
      <c r="N9" s="23">
        <v>3</v>
      </c>
    </row>
    <row r="10" spans="1:14" ht="30" customHeight="1">
      <c r="A10" s="44" t="s">
        <v>2</v>
      </c>
      <c r="B10" s="41">
        <v>3</v>
      </c>
      <c r="C10" s="11" t="s">
        <v>135</v>
      </c>
      <c r="D10" s="11" t="s">
        <v>47</v>
      </c>
      <c r="E10" s="12" t="s">
        <v>61</v>
      </c>
      <c r="F10" s="11">
        <v>2015030116</v>
      </c>
      <c r="G10" s="36">
        <v>85.65</v>
      </c>
      <c r="H10" s="36">
        <f t="shared" si="0"/>
        <v>34.260000000000005</v>
      </c>
      <c r="I10" s="36">
        <v>82</v>
      </c>
      <c r="J10" s="36">
        <f>I10*0.6</f>
        <v>49.199999999999996</v>
      </c>
      <c r="K10" s="36"/>
      <c r="L10" s="36"/>
      <c r="M10" s="36">
        <f aca="true" t="shared" si="1" ref="M10:M18">G10*0.4+I10*0.6</f>
        <v>83.46000000000001</v>
      </c>
      <c r="N10" s="24">
        <v>1</v>
      </c>
    </row>
    <row r="11" spans="1:14" ht="30" customHeight="1">
      <c r="A11" s="45"/>
      <c r="B11" s="42"/>
      <c r="C11" s="2" t="s">
        <v>259</v>
      </c>
      <c r="D11" s="2" t="s">
        <v>105</v>
      </c>
      <c r="E11" s="5" t="s">
        <v>68</v>
      </c>
      <c r="F11" s="2">
        <v>2015030117</v>
      </c>
      <c r="G11" s="37">
        <v>79.6</v>
      </c>
      <c r="H11" s="37">
        <f t="shared" si="0"/>
        <v>31.84</v>
      </c>
      <c r="I11" s="37">
        <v>84.8</v>
      </c>
      <c r="J11" s="37">
        <f aca="true" t="shared" si="2" ref="J11:J18">I11*0.6</f>
        <v>50.879999999999995</v>
      </c>
      <c r="K11" s="37"/>
      <c r="L11" s="37"/>
      <c r="M11" s="37">
        <f t="shared" si="1"/>
        <v>82.72</v>
      </c>
      <c r="N11" s="20">
        <v>2</v>
      </c>
    </row>
    <row r="12" spans="1:14" ht="30" customHeight="1">
      <c r="A12" s="45"/>
      <c r="B12" s="42"/>
      <c r="C12" s="2" t="s">
        <v>260</v>
      </c>
      <c r="D12" s="2" t="s">
        <v>105</v>
      </c>
      <c r="E12" s="5" t="s">
        <v>94</v>
      </c>
      <c r="F12" s="2">
        <v>2015030118</v>
      </c>
      <c r="G12" s="37">
        <v>81.35</v>
      </c>
      <c r="H12" s="37">
        <f t="shared" si="0"/>
        <v>32.54</v>
      </c>
      <c r="I12" s="37">
        <v>80</v>
      </c>
      <c r="J12" s="37">
        <f t="shared" si="2"/>
        <v>48</v>
      </c>
      <c r="K12" s="37"/>
      <c r="L12" s="37"/>
      <c r="M12" s="37">
        <f t="shared" si="1"/>
        <v>80.53999999999999</v>
      </c>
      <c r="N12" s="20">
        <v>3</v>
      </c>
    </row>
    <row r="13" spans="1:14" ht="30" customHeight="1">
      <c r="A13" s="45"/>
      <c r="B13" s="42"/>
      <c r="C13" s="2" t="s">
        <v>60</v>
      </c>
      <c r="D13" s="2" t="s">
        <v>44</v>
      </c>
      <c r="E13" s="5" t="s">
        <v>93</v>
      </c>
      <c r="F13" s="2">
        <v>2015030115</v>
      </c>
      <c r="G13" s="37">
        <v>78.95</v>
      </c>
      <c r="H13" s="37">
        <f t="shared" si="0"/>
        <v>31.580000000000002</v>
      </c>
      <c r="I13" s="37">
        <v>81.2</v>
      </c>
      <c r="J13" s="37">
        <f t="shared" si="2"/>
        <v>48.72</v>
      </c>
      <c r="K13" s="37"/>
      <c r="L13" s="37"/>
      <c r="M13" s="37">
        <f t="shared" si="1"/>
        <v>80.3</v>
      </c>
      <c r="N13" s="20">
        <v>4</v>
      </c>
    </row>
    <row r="14" spans="1:14" ht="30" customHeight="1">
      <c r="A14" s="45"/>
      <c r="B14" s="42"/>
      <c r="C14" s="2" t="s">
        <v>59</v>
      </c>
      <c r="D14" s="2" t="s">
        <v>47</v>
      </c>
      <c r="E14" s="5" t="s">
        <v>211</v>
      </c>
      <c r="F14" s="2">
        <v>2015030113</v>
      </c>
      <c r="G14" s="37">
        <v>79.15</v>
      </c>
      <c r="H14" s="37">
        <f t="shared" si="0"/>
        <v>31.660000000000004</v>
      </c>
      <c r="I14" s="37">
        <v>78.2</v>
      </c>
      <c r="J14" s="37">
        <f t="shared" si="2"/>
        <v>46.92</v>
      </c>
      <c r="K14" s="37"/>
      <c r="L14" s="37"/>
      <c r="M14" s="37">
        <f t="shared" si="1"/>
        <v>78.58000000000001</v>
      </c>
      <c r="N14" s="20">
        <v>5</v>
      </c>
    </row>
    <row r="15" spans="1:14" ht="30" customHeight="1" thickBot="1">
      <c r="A15" s="46"/>
      <c r="B15" s="43"/>
      <c r="C15" s="21" t="s">
        <v>261</v>
      </c>
      <c r="D15" s="21" t="s">
        <v>118</v>
      </c>
      <c r="E15" s="22" t="s">
        <v>27</v>
      </c>
      <c r="F15" s="21">
        <v>2015030121</v>
      </c>
      <c r="G15" s="38">
        <v>79.6</v>
      </c>
      <c r="H15" s="38">
        <f t="shared" si="0"/>
        <v>31.84</v>
      </c>
      <c r="I15" s="38">
        <v>77.6</v>
      </c>
      <c r="J15" s="38">
        <f t="shared" si="2"/>
        <v>46.559999999999995</v>
      </c>
      <c r="K15" s="38"/>
      <c r="L15" s="38"/>
      <c r="M15" s="38">
        <f t="shared" si="1"/>
        <v>78.39999999999999</v>
      </c>
      <c r="N15" s="23">
        <v>6</v>
      </c>
    </row>
    <row r="16" spans="1:14" ht="30" customHeight="1">
      <c r="A16" s="44" t="s">
        <v>191</v>
      </c>
      <c r="B16" s="41">
        <v>4</v>
      </c>
      <c r="C16" s="11" t="s">
        <v>62</v>
      </c>
      <c r="D16" s="11" t="s">
        <v>44</v>
      </c>
      <c r="E16" s="12" t="s">
        <v>63</v>
      </c>
      <c r="F16" s="11">
        <v>2015040123</v>
      </c>
      <c r="G16" s="36">
        <v>80.45</v>
      </c>
      <c r="H16" s="36">
        <f t="shared" si="0"/>
        <v>32.18</v>
      </c>
      <c r="I16" s="36">
        <v>83.6</v>
      </c>
      <c r="J16" s="36">
        <f t="shared" si="2"/>
        <v>50.16</v>
      </c>
      <c r="K16" s="36"/>
      <c r="L16" s="36"/>
      <c r="M16" s="36">
        <f t="shared" si="1"/>
        <v>82.34</v>
      </c>
      <c r="N16" s="24">
        <v>1</v>
      </c>
    </row>
    <row r="17" spans="1:14" ht="30" customHeight="1">
      <c r="A17" s="45"/>
      <c r="B17" s="42"/>
      <c r="C17" s="2" t="s">
        <v>192</v>
      </c>
      <c r="D17" s="2" t="s">
        <v>44</v>
      </c>
      <c r="E17" s="5" t="s">
        <v>17</v>
      </c>
      <c r="F17" s="2">
        <v>2015040125</v>
      </c>
      <c r="G17" s="37">
        <v>80.45</v>
      </c>
      <c r="H17" s="37">
        <f t="shared" si="0"/>
        <v>32.18</v>
      </c>
      <c r="I17" s="37">
        <v>83.6</v>
      </c>
      <c r="J17" s="37">
        <f t="shared" si="2"/>
        <v>50.16</v>
      </c>
      <c r="K17" s="37"/>
      <c r="L17" s="37"/>
      <c r="M17" s="37">
        <f t="shared" si="1"/>
        <v>82.34</v>
      </c>
      <c r="N17" s="20">
        <v>1</v>
      </c>
    </row>
    <row r="18" spans="1:14" ht="30" customHeight="1" thickBot="1">
      <c r="A18" s="46"/>
      <c r="B18" s="43"/>
      <c r="C18" s="21" t="s">
        <v>177</v>
      </c>
      <c r="D18" s="21" t="s">
        <v>47</v>
      </c>
      <c r="E18" s="22" t="s">
        <v>18</v>
      </c>
      <c r="F18" s="21">
        <v>2015040124</v>
      </c>
      <c r="G18" s="38">
        <v>81</v>
      </c>
      <c r="H18" s="38">
        <f t="shared" si="0"/>
        <v>32.4</v>
      </c>
      <c r="I18" s="38">
        <v>83.2</v>
      </c>
      <c r="J18" s="38">
        <f t="shared" si="2"/>
        <v>49.92</v>
      </c>
      <c r="K18" s="38"/>
      <c r="L18" s="38"/>
      <c r="M18" s="38">
        <f t="shared" si="1"/>
        <v>82.32</v>
      </c>
      <c r="N18" s="23">
        <v>3</v>
      </c>
    </row>
    <row r="19" spans="1:14" ht="30" customHeight="1">
      <c r="A19" s="44" t="s">
        <v>176</v>
      </c>
      <c r="B19" s="41">
        <v>5</v>
      </c>
      <c r="C19" s="11" t="s">
        <v>77</v>
      </c>
      <c r="D19" s="11" t="s">
        <v>44</v>
      </c>
      <c r="E19" s="12" t="s">
        <v>78</v>
      </c>
      <c r="F19" s="11">
        <v>2015050131</v>
      </c>
      <c r="G19" s="36">
        <v>81.05</v>
      </c>
      <c r="H19" s="36">
        <f t="shared" si="0"/>
        <v>32.42</v>
      </c>
      <c r="I19" s="36">
        <v>81.4</v>
      </c>
      <c r="J19" s="36">
        <f>I19*0.5</f>
        <v>40.7</v>
      </c>
      <c r="K19" s="36">
        <v>82</v>
      </c>
      <c r="L19" s="36">
        <f>K19*0.1</f>
        <v>8.200000000000001</v>
      </c>
      <c r="M19" s="36">
        <f aca="true" t="shared" si="3" ref="M19:M24">G19*0.4+I19*0.5+K19*0.1</f>
        <v>81.32000000000001</v>
      </c>
      <c r="N19" s="24">
        <v>1</v>
      </c>
    </row>
    <row r="20" spans="1:14" ht="30" customHeight="1">
      <c r="A20" s="45"/>
      <c r="B20" s="42"/>
      <c r="C20" s="2" t="s">
        <v>243</v>
      </c>
      <c r="D20" s="2" t="s">
        <v>44</v>
      </c>
      <c r="E20" s="5" t="s">
        <v>95</v>
      </c>
      <c r="F20" s="2">
        <v>2015050202</v>
      </c>
      <c r="G20" s="37">
        <v>73.9</v>
      </c>
      <c r="H20" s="36">
        <f t="shared" si="0"/>
        <v>29.560000000000002</v>
      </c>
      <c r="I20" s="37">
        <v>80.4</v>
      </c>
      <c r="J20" s="36">
        <f>I20*0.5</f>
        <v>40.2</v>
      </c>
      <c r="K20" s="37">
        <v>80</v>
      </c>
      <c r="L20" s="36">
        <f>K20*0.1</f>
        <v>8</v>
      </c>
      <c r="M20" s="37">
        <f t="shared" si="3"/>
        <v>77.76</v>
      </c>
      <c r="N20" s="20">
        <v>2</v>
      </c>
    </row>
    <row r="21" spans="1:14" ht="30" customHeight="1" thickBot="1">
      <c r="A21" s="45"/>
      <c r="B21" s="43"/>
      <c r="C21" s="21" t="s">
        <v>262</v>
      </c>
      <c r="D21" s="21" t="s">
        <v>104</v>
      </c>
      <c r="E21" s="22" t="s">
        <v>375</v>
      </c>
      <c r="F21" s="21">
        <v>2015050130</v>
      </c>
      <c r="G21" s="38">
        <v>85.8</v>
      </c>
      <c r="H21" s="39">
        <f t="shared" si="0"/>
        <v>34.32</v>
      </c>
      <c r="I21" s="35" t="s">
        <v>367</v>
      </c>
      <c r="J21" s="39"/>
      <c r="K21" s="35" t="s">
        <v>367</v>
      </c>
      <c r="L21" s="39"/>
      <c r="M21" s="38">
        <f>H21</f>
        <v>34.32</v>
      </c>
      <c r="N21" s="23">
        <v>3</v>
      </c>
    </row>
    <row r="22" spans="1:14" ht="30" customHeight="1">
      <c r="A22" s="45"/>
      <c r="B22" s="41">
        <v>6</v>
      </c>
      <c r="C22" s="17" t="s">
        <v>142</v>
      </c>
      <c r="D22" s="17" t="s">
        <v>47</v>
      </c>
      <c r="E22" s="18" t="s">
        <v>96</v>
      </c>
      <c r="F22" s="17">
        <v>2015060208</v>
      </c>
      <c r="G22" s="40">
        <v>84.05</v>
      </c>
      <c r="H22" s="40">
        <f t="shared" si="0"/>
        <v>33.62</v>
      </c>
      <c r="I22" s="40">
        <v>82</v>
      </c>
      <c r="J22" s="40">
        <f>I22*0.5</f>
        <v>41</v>
      </c>
      <c r="K22" s="40">
        <v>82.4</v>
      </c>
      <c r="L22" s="40">
        <f>K22*0.1</f>
        <v>8.24</v>
      </c>
      <c r="M22" s="40">
        <f t="shared" si="3"/>
        <v>82.86</v>
      </c>
      <c r="N22" s="19">
        <v>1</v>
      </c>
    </row>
    <row r="23" spans="1:14" ht="30" customHeight="1">
      <c r="A23" s="45"/>
      <c r="B23" s="42"/>
      <c r="C23" s="2" t="s">
        <v>56</v>
      </c>
      <c r="D23" s="2" t="s">
        <v>47</v>
      </c>
      <c r="E23" s="5" t="s">
        <v>57</v>
      </c>
      <c r="F23" s="2">
        <v>2015060207</v>
      </c>
      <c r="G23" s="37">
        <v>81.6</v>
      </c>
      <c r="H23" s="36">
        <f t="shared" si="0"/>
        <v>32.64</v>
      </c>
      <c r="I23" s="37">
        <v>80.6</v>
      </c>
      <c r="J23" s="36">
        <f>I23*0.5</f>
        <v>40.3</v>
      </c>
      <c r="K23" s="37">
        <v>85.2</v>
      </c>
      <c r="L23" s="36">
        <f>K23*0.1</f>
        <v>8.520000000000001</v>
      </c>
      <c r="M23" s="37">
        <f t="shared" si="3"/>
        <v>81.46</v>
      </c>
      <c r="N23" s="20">
        <v>2</v>
      </c>
    </row>
    <row r="24" spans="1:14" s="14" customFormat="1" ht="30" customHeight="1" thickBot="1">
      <c r="A24" s="46"/>
      <c r="B24" s="43"/>
      <c r="C24" s="29" t="s">
        <v>263</v>
      </c>
      <c r="D24" s="29" t="s">
        <v>105</v>
      </c>
      <c r="E24" s="30" t="s">
        <v>143</v>
      </c>
      <c r="F24" s="21">
        <v>2015060215</v>
      </c>
      <c r="G24" s="38">
        <v>84.05</v>
      </c>
      <c r="H24" s="39">
        <f t="shared" si="0"/>
        <v>33.62</v>
      </c>
      <c r="I24" s="38">
        <v>80.2</v>
      </c>
      <c r="J24" s="39">
        <f>I24*0.5</f>
        <v>40.1</v>
      </c>
      <c r="K24" s="38">
        <v>74.4</v>
      </c>
      <c r="L24" s="39">
        <f>K24*0.1</f>
        <v>7.440000000000001</v>
      </c>
      <c r="M24" s="38">
        <f t="shared" si="3"/>
        <v>81.16</v>
      </c>
      <c r="N24" s="23">
        <v>3</v>
      </c>
    </row>
    <row r="25" spans="1:14" ht="30" customHeight="1">
      <c r="A25" s="44" t="s">
        <v>98</v>
      </c>
      <c r="B25" s="41">
        <v>9</v>
      </c>
      <c r="C25" s="17" t="s">
        <v>264</v>
      </c>
      <c r="D25" s="17" t="s">
        <v>178</v>
      </c>
      <c r="E25" s="18" t="s">
        <v>369</v>
      </c>
      <c r="F25" s="17">
        <v>2015090221</v>
      </c>
      <c r="G25" s="40">
        <v>80.9</v>
      </c>
      <c r="H25" s="40">
        <f t="shared" si="0"/>
        <v>32.36000000000001</v>
      </c>
      <c r="I25" s="40">
        <v>84.4</v>
      </c>
      <c r="J25" s="40">
        <f aca="true" t="shared" si="4" ref="J25:J30">I25*0.6</f>
        <v>50.64</v>
      </c>
      <c r="K25" s="40"/>
      <c r="L25" s="40"/>
      <c r="M25" s="40">
        <f aca="true" t="shared" si="5" ref="M25:M30">G25*0.4+I25*0.6</f>
        <v>83</v>
      </c>
      <c r="N25" s="19">
        <v>1</v>
      </c>
    </row>
    <row r="26" spans="1:14" ht="30" customHeight="1">
      <c r="A26" s="45"/>
      <c r="B26" s="42"/>
      <c r="C26" s="2" t="s">
        <v>265</v>
      </c>
      <c r="D26" s="2" t="s">
        <v>121</v>
      </c>
      <c r="E26" s="5" t="s">
        <v>99</v>
      </c>
      <c r="F26" s="2">
        <v>2015090222</v>
      </c>
      <c r="G26" s="37">
        <v>80.2</v>
      </c>
      <c r="H26" s="36">
        <f t="shared" si="0"/>
        <v>32.080000000000005</v>
      </c>
      <c r="I26" s="37">
        <v>84</v>
      </c>
      <c r="J26" s="36">
        <f t="shared" si="4"/>
        <v>50.4</v>
      </c>
      <c r="K26" s="37"/>
      <c r="L26" s="37"/>
      <c r="M26" s="37">
        <f t="shared" si="5"/>
        <v>82.48</v>
      </c>
      <c r="N26" s="20">
        <v>2</v>
      </c>
    </row>
    <row r="27" spans="1:14" ht="30" customHeight="1" thickBot="1">
      <c r="A27" s="45"/>
      <c r="B27" s="43"/>
      <c r="C27" s="21" t="s">
        <v>64</v>
      </c>
      <c r="D27" s="21" t="s">
        <v>44</v>
      </c>
      <c r="E27" s="22" t="s">
        <v>97</v>
      </c>
      <c r="F27" s="21">
        <v>2015090217</v>
      </c>
      <c r="G27" s="38">
        <v>78.45</v>
      </c>
      <c r="H27" s="39">
        <f t="shared" si="0"/>
        <v>31.380000000000003</v>
      </c>
      <c r="I27" s="38">
        <v>80</v>
      </c>
      <c r="J27" s="39">
        <f t="shared" si="4"/>
        <v>48</v>
      </c>
      <c r="K27" s="38"/>
      <c r="L27" s="38"/>
      <c r="M27" s="38">
        <f t="shared" si="5"/>
        <v>79.38</v>
      </c>
      <c r="N27" s="23">
        <v>3</v>
      </c>
    </row>
    <row r="28" spans="1:14" ht="30" customHeight="1">
      <c r="A28" s="45"/>
      <c r="B28" s="41">
        <v>10</v>
      </c>
      <c r="C28" s="17" t="s">
        <v>266</v>
      </c>
      <c r="D28" s="17" t="s">
        <v>115</v>
      </c>
      <c r="E28" s="31" t="s">
        <v>19</v>
      </c>
      <c r="F28" s="17">
        <v>2015100228</v>
      </c>
      <c r="G28" s="40">
        <v>81.9</v>
      </c>
      <c r="H28" s="40">
        <f t="shared" si="0"/>
        <v>32.760000000000005</v>
      </c>
      <c r="I28" s="40">
        <v>82.8</v>
      </c>
      <c r="J28" s="40">
        <f t="shared" si="4"/>
        <v>49.68</v>
      </c>
      <c r="K28" s="40"/>
      <c r="L28" s="40"/>
      <c r="M28" s="40">
        <f t="shared" si="5"/>
        <v>82.44</v>
      </c>
      <c r="N28" s="19">
        <v>1</v>
      </c>
    </row>
    <row r="29" spans="1:14" ht="30" customHeight="1">
      <c r="A29" s="45"/>
      <c r="B29" s="42"/>
      <c r="C29" s="2" t="s">
        <v>208</v>
      </c>
      <c r="D29" s="2" t="s">
        <v>47</v>
      </c>
      <c r="E29" s="5" t="s">
        <v>51</v>
      </c>
      <c r="F29" s="2">
        <v>2015100229</v>
      </c>
      <c r="G29" s="37">
        <v>79.4</v>
      </c>
      <c r="H29" s="36">
        <f t="shared" si="0"/>
        <v>31.760000000000005</v>
      </c>
      <c r="I29" s="37">
        <v>80.6</v>
      </c>
      <c r="J29" s="36">
        <f t="shared" si="4"/>
        <v>48.35999999999999</v>
      </c>
      <c r="K29" s="37"/>
      <c r="L29" s="37"/>
      <c r="M29" s="37">
        <f t="shared" si="5"/>
        <v>80.12</v>
      </c>
      <c r="N29" s="20">
        <v>2</v>
      </c>
    </row>
    <row r="30" spans="1:14" ht="30" customHeight="1" thickBot="1">
      <c r="A30" s="46"/>
      <c r="B30" s="43"/>
      <c r="C30" s="29" t="s">
        <v>267</v>
      </c>
      <c r="D30" s="29" t="s">
        <v>105</v>
      </c>
      <c r="E30" s="30" t="s">
        <v>186</v>
      </c>
      <c r="F30" s="21">
        <v>2015100231</v>
      </c>
      <c r="G30" s="38">
        <v>80.55</v>
      </c>
      <c r="H30" s="39">
        <f t="shared" si="0"/>
        <v>32.22</v>
      </c>
      <c r="I30" s="38">
        <v>77</v>
      </c>
      <c r="J30" s="39">
        <f t="shared" si="4"/>
        <v>46.199999999999996</v>
      </c>
      <c r="K30" s="38"/>
      <c r="L30" s="38"/>
      <c r="M30" s="38">
        <f t="shared" si="5"/>
        <v>78.41999999999999</v>
      </c>
      <c r="N30" s="23">
        <v>3</v>
      </c>
    </row>
    <row r="31" spans="1:14" ht="30" customHeight="1">
      <c r="A31" s="44" t="s">
        <v>4</v>
      </c>
      <c r="B31" s="41">
        <v>11</v>
      </c>
      <c r="C31" s="17" t="s">
        <v>195</v>
      </c>
      <c r="D31" s="17" t="s">
        <v>44</v>
      </c>
      <c r="E31" s="18" t="s">
        <v>196</v>
      </c>
      <c r="F31" s="17">
        <v>2015110308</v>
      </c>
      <c r="G31" s="40">
        <v>80.15</v>
      </c>
      <c r="H31" s="40">
        <f t="shared" si="0"/>
        <v>32.06</v>
      </c>
      <c r="I31" s="40">
        <v>87.4</v>
      </c>
      <c r="J31" s="40">
        <f>I31*0.5</f>
        <v>43.7</v>
      </c>
      <c r="K31" s="40">
        <v>93.2</v>
      </c>
      <c r="L31" s="40">
        <f>K31*0.1</f>
        <v>9.32</v>
      </c>
      <c r="M31" s="40">
        <f aca="true" t="shared" si="6" ref="M31:M39">G31*0.4+I31*0.5+K31*0.1</f>
        <v>85.08000000000001</v>
      </c>
      <c r="N31" s="19">
        <v>1</v>
      </c>
    </row>
    <row r="32" spans="1:14" ht="30" customHeight="1">
      <c r="A32" s="45"/>
      <c r="B32" s="42"/>
      <c r="C32" s="3" t="s">
        <v>271</v>
      </c>
      <c r="D32" s="3" t="s">
        <v>105</v>
      </c>
      <c r="E32" s="6" t="s">
        <v>166</v>
      </c>
      <c r="F32" s="2">
        <v>2015110315</v>
      </c>
      <c r="G32" s="37">
        <v>81.75</v>
      </c>
      <c r="H32" s="36">
        <f t="shared" si="0"/>
        <v>32.7</v>
      </c>
      <c r="I32" s="37">
        <v>82.2</v>
      </c>
      <c r="J32" s="36">
        <f aca="true" t="shared" si="7" ref="J32:J39">I32*0.5</f>
        <v>41.1</v>
      </c>
      <c r="K32" s="37">
        <v>84.4</v>
      </c>
      <c r="L32" s="36">
        <f aca="true" t="shared" si="8" ref="L32:L39">K32*0.1</f>
        <v>8.440000000000001</v>
      </c>
      <c r="M32" s="37">
        <f t="shared" si="6"/>
        <v>82.24000000000001</v>
      </c>
      <c r="N32" s="20">
        <v>2</v>
      </c>
    </row>
    <row r="33" spans="1:14" ht="30" customHeight="1">
      <c r="A33" s="45"/>
      <c r="B33" s="42"/>
      <c r="C33" s="2" t="s">
        <v>268</v>
      </c>
      <c r="D33" s="2" t="s">
        <v>104</v>
      </c>
      <c r="E33" s="5" t="s">
        <v>202</v>
      </c>
      <c r="F33" s="2">
        <v>2015110301</v>
      </c>
      <c r="G33" s="37">
        <v>79.95</v>
      </c>
      <c r="H33" s="36">
        <f t="shared" si="0"/>
        <v>31.980000000000004</v>
      </c>
      <c r="I33" s="37">
        <v>81.6</v>
      </c>
      <c r="J33" s="36">
        <f t="shared" si="7"/>
        <v>40.8</v>
      </c>
      <c r="K33" s="37">
        <v>87.4</v>
      </c>
      <c r="L33" s="36">
        <f t="shared" si="8"/>
        <v>8.74</v>
      </c>
      <c r="M33" s="37">
        <f t="shared" si="6"/>
        <v>81.52</v>
      </c>
      <c r="N33" s="24">
        <v>3</v>
      </c>
    </row>
    <row r="34" spans="1:14" ht="30" customHeight="1">
      <c r="A34" s="45"/>
      <c r="B34" s="42"/>
      <c r="C34" s="3" t="s">
        <v>182</v>
      </c>
      <c r="D34" s="3" t="s">
        <v>44</v>
      </c>
      <c r="E34" s="6" t="s">
        <v>183</v>
      </c>
      <c r="F34" s="2">
        <v>2015110314</v>
      </c>
      <c r="G34" s="37">
        <v>80.75</v>
      </c>
      <c r="H34" s="36">
        <f t="shared" si="0"/>
        <v>32.300000000000004</v>
      </c>
      <c r="I34" s="37">
        <v>80.2</v>
      </c>
      <c r="J34" s="36">
        <f t="shared" si="7"/>
        <v>40.1</v>
      </c>
      <c r="K34" s="37">
        <v>85.8</v>
      </c>
      <c r="L34" s="36">
        <f t="shared" si="8"/>
        <v>8.58</v>
      </c>
      <c r="M34" s="37">
        <f t="shared" si="6"/>
        <v>80.98</v>
      </c>
      <c r="N34" s="20">
        <v>4</v>
      </c>
    </row>
    <row r="35" spans="1:14" ht="30" customHeight="1">
      <c r="A35" s="45"/>
      <c r="B35" s="42"/>
      <c r="C35" s="2" t="s">
        <v>30</v>
      </c>
      <c r="D35" s="2" t="s">
        <v>249</v>
      </c>
      <c r="E35" s="5" t="s">
        <v>31</v>
      </c>
      <c r="F35" s="2">
        <v>2015110311</v>
      </c>
      <c r="G35" s="37">
        <v>80.85</v>
      </c>
      <c r="H35" s="36">
        <f t="shared" si="0"/>
        <v>32.339999999999996</v>
      </c>
      <c r="I35" s="37">
        <v>77</v>
      </c>
      <c r="J35" s="36">
        <f t="shared" si="7"/>
        <v>38.5</v>
      </c>
      <c r="K35" s="37">
        <v>76.2</v>
      </c>
      <c r="L35" s="36">
        <f t="shared" si="8"/>
        <v>7.620000000000001</v>
      </c>
      <c r="M35" s="37">
        <f t="shared" si="6"/>
        <v>78.46000000000001</v>
      </c>
      <c r="N35" s="24">
        <v>5</v>
      </c>
    </row>
    <row r="36" spans="1:14" ht="30" customHeight="1">
      <c r="A36" s="45"/>
      <c r="B36" s="42"/>
      <c r="C36" s="2" t="s">
        <v>15</v>
      </c>
      <c r="D36" s="2" t="s">
        <v>47</v>
      </c>
      <c r="E36" s="5" t="s">
        <v>220</v>
      </c>
      <c r="F36" s="2">
        <v>2015110303</v>
      </c>
      <c r="G36" s="37">
        <v>78.6</v>
      </c>
      <c r="H36" s="36">
        <f t="shared" si="0"/>
        <v>31.439999999999998</v>
      </c>
      <c r="I36" s="37">
        <v>75.8</v>
      </c>
      <c r="J36" s="36">
        <f t="shared" si="7"/>
        <v>37.9</v>
      </c>
      <c r="K36" s="37">
        <v>84.4</v>
      </c>
      <c r="L36" s="36">
        <f t="shared" si="8"/>
        <v>8.440000000000001</v>
      </c>
      <c r="M36" s="37">
        <f t="shared" si="6"/>
        <v>77.78</v>
      </c>
      <c r="N36" s="20">
        <v>6</v>
      </c>
    </row>
    <row r="37" spans="1:14" ht="30" customHeight="1">
      <c r="A37" s="45"/>
      <c r="B37" s="42"/>
      <c r="C37" s="2" t="s">
        <v>270</v>
      </c>
      <c r="D37" s="2" t="s">
        <v>113</v>
      </c>
      <c r="E37" s="5" t="s">
        <v>16</v>
      </c>
      <c r="F37" s="2">
        <v>2015110305</v>
      </c>
      <c r="G37" s="37">
        <v>76.35</v>
      </c>
      <c r="H37" s="36">
        <f t="shared" si="0"/>
        <v>30.54</v>
      </c>
      <c r="I37" s="37">
        <v>78.2</v>
      </c>
      <c r="J37" s="36">
        <f t="shared" si="7"/>
        <v>39.1</v>
      </c>
      <c r="K37" s="37">
        <v>79.4</v>
      </c>
      <c r="L37" s="36">
        <f t="shared" si="8"/>
        <v>7.940000000000001</v>
      </c>
      <c r="M37" s="37">
        <f t="shared" si="6"/>
        <v>77.58</v>
      </c>
      <c r="N37" s="24">
        <v>7</v>
      </c>
    </row>
    <row r="38" spans="1:14" ht="30" customHeight="1">
      <c r="A38" s="45"/>
      <c r="B38" s="42"/>
      <c r="C38" s="2" t="s">
        <v>269</v>
      </c>
      <c r="D38" s="2" t="s">
        <v>105</v>
      </c>
      <c r="E38" s="5" t="s">
        <v>50</v>
      </c>
      <c r="F38" s="2">
        <v>2015110302</v>
      </c>
      <c r="G38" s="37">
        <v>79.1</v>
      </c>
      <c r="H38" s="36">
        <f t="shared" si="0"/>
        <v>31.64</v>
      </c>
      <c r="I38" s="37">
        <v>75.6</v>
      </c>
      <c r="J38" s="36">
        <f t="shared" si="7"/>
        <v>37.8</v>
      </c>
      <c r="K38" s="37">
        <v>77.4</v>
      </c>
      <c r="L38" s="36">
        <f t="shared" si="8"/>
        <v>7.740000000000001</v>
      </c>
      <c r="M38" s="37">
        <f t="shared" si="6"/>
        <v>77.17999999999999</v>
      </c>
      <c r="N38" s="20">
        <v>8</v>
      </c>
    </row>
    <row r="39" spans="1:14" ht="30" customHeight="1" thickBot="1">
      <c r="A39" s="46"/>
      <c r="B39" s="43"/>
      <c r="C39" s="21" t="s">
        <v>28</v>
      </c>
      <c r="D39" s="21" t="s">
        <v>46</v>
      </c>
      <c r="E39" s="22" t="s">
        <v>29</v>
      </c>
      <c r="F39" s="21">
        <v>2015110309</v>
      </c>
      <c r="G39" s="38">
        <v>76.65</v>
      </c>
      <c r="H39" s="39">
        <f t="shared" si="0"/>
        <v>30.660000000000004</v>
      </c>
      <c r="I39" s="38">
        <v>74</v>
      </c>
      <c r="J39" s="39">
        <f t="shared" si="7"/>
        <v>37</v>
      </c>
      <c r="K39" s="38">
        <v>79.2</v>
      </c>
      <c r="L39" s="39">
        <f t="shared" si="8"/>
        <v>7.920000000000001</v>
      </c>
      <c r="M39" s="38">
        <f t="shared" si="6"/>
        <v>75.58</v>
      </c>
      <c r="N39" s="23">
        <v>9</v>
      </c>
    </row>
    <row r="40" spans="1:14" ht="30" customHeight="1">
      <c r="A40" s="44" t="s">
        <v>5</v>
      </c>
      <c r="B40" s="41">
        <v>12</v>
      </c>
      <c r="C40" s="17" t="s">
        <v>273</v>
      </c>
      <c r="D40" s="17" t="s">
        <v>110</v>
      </c>
      <c r="E40" s="18" t="s">
        <v>52</v>
      </c>
      <c r="F40" s="17">
        <v>2015120326</v>
      </c>
      <c r="G40" s="40">
        <v>81.1</v>
      </c>
      <c r="H40" s="40">
        <f t="shared" si="0"/>
        <v>32.44</v>
      </c>
      <c r="I40" s="40">
        <v>84.6</v>
      </c>
      <c r="J40" s="40">
        <f>I40*0.6</f>
        <v>50.76</v>
      </c>
      <c r="K40" s="40"/>
      <c r="L40" s="40"/>
      <c r="M40" s="40">
        <f aca="true" t="shared" si="9" ref="M40:M54">G40*0.4+I40*0.6</f>
        <v>83.19999999999999</v>
      </c>
      <c r="N40" s="19">
        <v>1</v>
      </c>
    </row>
    <row r="41" spans="1:14" ht="30" customHeight="1">
      <c r="A41" s="45"/>
      <c r="B41" s="42"/>
      <c r="C41" s="3" t="s">
        <v>274</v>
      </c>
      <c r="D41" s="3" t="s">
        <v>101</v>
      </c>
      <c r="E41" s="6" t="s">
        <v>102</v>
      </c>
      <c r="F41" s="2">
        <v>2015120401</v>
      </c>
      <c r="G41" s="37">
        <v>81.3</v>
      </c>
      <c r="H41" s="36">
        <f t="shared" si="0"/>
        <v>32.52</v>
      </c>
      <c r="I41" s="37">
        <v>81</v>
      </c>
      <c r="J41" s="36">
        <f aca="true" t="shared" si="10" ref="J41:J54">I41*0.6</f>
        <v>48.6</v>
      </c>
      <c r="K41" s="37"/>
      <c r="L41" s="37"/>
      <c r="M41" s="37">
        <f t="shared" si="9"/>
        <v>81.12</v>
      </c>
      <c r="N41" s="20">
        <v>2</v>
      </c>
    </row>
    <row r="42" spans="1:14" ht="30" customHeight="1">
      <c r="A42" s="45"/>
      <c r="B42" s="42"/>
      <c r="C42" s="2" t="s">
        <v>272</v>
      </c>
      <c r="D42" s="2" t="s">
        <v>46</v>
      </c>
      <c r="E42" s="5" t="s">
        <v>250</v>
      </c>
      <c r="F42" s="2">
        <v>2015120321</v>
      </c>
      <c r="G42" s="37">
        <v>81.7</v>
      </c>
      <c r="H42" s="36">
        <f t="shared" si="0"/>
        <v>32.68</v>
      </c>
      <c r="I42" s="37">
        <v>80.6</v>
      </c>
      <c r="J42" s="36">
        <f t="shared" si="10"/>
        <v>48.35999999999999</v>
      </c>
      <c r="K42" s="37"/>
      <c r="L42" s="37"/>
      <c r="M42" s="37">
        <f t="shared" si="9"/>
        <v>81.03999999999999</v>
      </c>
      <c r="N42" s="20">
        <v>3</v>
      </c>
    </row>
    <row r="43" spans="1:14" ht="30" customHeight="1">
      <c r="A43" s="45"/>
      <c r="B43" s="42"/>
      <c r="C43" s="2" t="s">
        <v>162</v>
      </c>
      <c r="D43" s="2" t="s">
        <v>47</v>
      </c>
      <c r="E43" s="5" t="s">
        <v>65</v>
      </c>
      <c r="F43" s="2">
        <v>2015120316</v>
      </c>
      <c r="G43" s="37">
        <v>81.85</v>
      </c>
      <c r="H43" s="36">
        <f t="shared" si="0"/>
        <v>32.74</v>
      </c>
      <c r="I43" s="37">
        <v>79.8</v>
      </c>
      <c r="J43" s="36">
        <f t="shared" si="10"/>
        <v>47.879999999999995</v>
      </c>
      <c r="K43" s="37"/>
      <c r="L43" s="37"/>
      <c r="M43" s="37">
        <f t="shared" si="9"/>
        <v>80.62</v>
      </c>
      <c r="N43" s="20">
        <v>4</v>
      </c>
    </row>
    <row r="44" spans="1:14" ht="30" customHeight="1">
      <c r="A44" s="45"/>
      <c r="B44" s="42"/>
      <c r="C44" s="2" t="s">
        <v>275</v>
      </c>
      <c r="D44" s="2" t="s">
        <v>46</v>
      </c>
      <c r="E44" s="5" t="s">
        <v>155</v>
      </c>
      <c r="F44" s="2">
        <v>2015120409</v>
      </c>
      <c r="G44" s="37">
        <v>82.35</v>
      </c>
      <c r="H44" s="36">
        <f t="shared" si="0"/>
        <v>32.94</v>
      </c>
      <c r="I44" s="37">
        <v>79.4</v>
      </c>
      <c r="J44" s="36">
        <f t="shared" si="10"/>
        <v>47.64</v>
      </c>
      <c r="K44" s="37"/>
      <c r="L44" s="37"/>
      <c r="M44" s="37">
        <f t="shared" si="9"/>
        <v>80.58</v>
      </c>
      <c r="N44" s="20">
        <v>5</v>
      </c>
    </row>
    <row r="45" spans="1:14" ht="30" customHeight="1" thickBot="1">
      <c r="A45" s="46"/>
      <c r="B45" s="43"/>
      <c r="C45" s="29" t="s">
        <v>173</v>
      </c>
      <c r="D45" s="29" t="s">
        <v>47</v>
      </c>
      <c r="E45" s="30" t="s">
        <v>100</v>
      </c>
      <c r="F45" s="21">
        <v>2015120331</v>
      </c>
      <c r="G45" s="38">
        <v>81.2</v>
      </c>
      <c r="H45" s="39">
        <f t="shared" si="0"/>
        <v>32.480000000000004</v>
      </c>
      <c r="I45" s="38">
        <v>77</v>
      </c>
      <c r="J45" s="39">
        <f t="shared" si="10"/>
        <v>46.199999999999996</v>
      </c>
      <c r="K45" s="38"/>
      <c r="L45" s="38"/>
      <c r="M45" s="38">
        <f t="shared" si="9"/>
        <v>78.68</v>
      </c>
      <c r="N45" s="23">
        <v>6</v>
      </c>
    </row>
    <row r="46" spans="1:14" ht="30" customHeight="1">
      <c r="A46" s="44" t="s">
        <v>66</v>
      </c>
      <c r="B46" s="41">
        <v>13</v>
      </c>
      <c r="C46" s="17" t="s">
        <v>251</v>
      </c>
      <c r="D46" s="17" t="s">
        <v>249</v>
      </c>
      <c r="E46" s="18" t="s">
        <v>370</v>
      </c>
      <c r="F46" s="17">
        <v>2015130411</v>
      </c>
      <c r="G46" s="40">
        <v>83.15</v>
      </c>
      <c r="H46" s="40">
        <f t="shared" si="0"/>
        <v>33.260000000000005</v>
      </c>
      <c r="I46" s="40">
        <v>86</v>
      </c>
      <c r="J46" s="40">
        <f t="shared" si="10"/>
        <v>51.6</v>
      </c>
      <c r="K46" s="40"/>
      <c r="L46" s="40"/>
      <c r="M46" s="40">
        <f>G46*0.4+I46*0.6</f>
        <v>84.86000000000001</v>
      </c>
      <c r="N46" s="19">
        <v>1</v>
      </c>
    </row>
    <row r="47" spans="1:14" ht="30" customHeight="1">
      <c r="A47" s="45"/>
      <c r="B47" s="42"/>
      <c r="C47" s="2" t="s">
        <v>277</v>
      </c>
      <c r="D47" s="2" t="s">
        <v>200</v>
      </c>
      <c r="E47" s="5" t="s">
        <v>201</v>
      </c>
      <c r="F47" s="2">
        <v>2015130416</v>
      </c>
      <c r="G47" s="37">
        <v>80.1</v>
      </c>
      <c r="H47" s="36">
        <f t="shared" si="0"/>
        <v>32.04</v>
      </c>
      <c r="I47" s="37">
        <v>85.2</v>
      </c>
      <c r="J47" s="36">
        <f t="shared" si="10"/>
        <v>51.12</v>
      </c>
      <c r="K47" s="37"/>
      <c r="L47" s="37"/>
      <c r="M47" s="37">
        <f>G47*0.4+I47*0.6</f>
        <v>83.16</v>
      </c>
      <c r="N47" s="20">
        <v>2</v>
      </c>
    </row>
    <row r="48" spans="1:14" ht="30" customHeight="1" thickBot="1">
      <c r="A48" s="46"/>
      <c r="B48" s="43"/>
      <c r="C48" s="21" t="s">
        <v>276</v>
      </c>
      <c r="D48" s="21" t="s">
        <v>114</v>
      </c>
      <c r="E48" s="22" t="s">
        <v>163</v>
      </c>
      <c r="F48" s="21">
        <v>2015130413</v>
      </c>
      <c r="G48" s="38">
        <v>81.8</v>
      </c>
      <c r="H48" s="39">
        <f t="shared" si="0"/>
        <v>32.72</v>
      </c>
      <c r="I48" s="38">
        <v>82.2</v>
      </c>
      <c r="J48" s="39">
        <f t="shared" si="10"/>
        <v>49.32</v>
      </c>
      <c r="K48" s="38"/>
      <c r="L48" s="38"/>
      <c r="M48" s="38">
        <f>G48*0.4+I48*0.6</f>
        <v>82.03999999999999</v>
      </c>
      <c r="N48" s="23">
        <v>3</v>
      </c>
    </row>
    <row r="49" spans="1:14" ht="30" customHeight="1">
      <c r="A49" s="44" t="s">
        <v>107</v>
      </c>
      <c r="B49" s="41">
        <v>15</v>
      </c>
      <c r="C49" s="17" t="s">
        <v>280</v>
      </c>
      <c r="D49" s="17" t="s">
        <v>118</v>
      </c>
      <c r="E49" s="18" t="s">
        <v>253</v>
      </c>
      <c r="F49" s="17">
        <v>2015150427</v>
      </c>
      <c r="G49" s="40">
        <v>84.4</v>
      </c>
      <c r="H49" s="40">
        <f t="shared" si="0"/>
        <v>33.760000000000005</v>
      </c>
      <c r="I49" s="40">
        <v>86.2</v>
      </c>
      <c r="J49" s="40">
        <f t="shared" si="10"/>
        <v>51.72</v>
      </c>
      <c r="K49" s="40"/>
      <c r="L49" s="40"/>
      <c r="M49" s="40">
        <f t="shared" si="9"/>
        <v>85.48</v>
      </c>
      <c r="N49" s="19">
        <v>1</v>
      </c>
    </row>
    <row r="50" spans="1:14" ht="30" customHeight="1">
      <c r="A50" s="45"/>
      <c r="B50" s="42"/>
      <c r="C50" s="2" t="s">
        <v>140</v>
      </c>
      <c r="D50" s="2" t="s">
        <v>47</v>
      </c>
      <c r="E50" s="5" t="s">
        <v>141</v>
      </c>
      <c r="F50" s="2">
        <v>2015150420</v>
      </c>
      <c r="G50" s="37">
        <v>84.55</v>
      </c>
      <c r="H50" s="36">
        <f t="shared" si="0"/>
        <v>33.82</v>
      </c>
      <c r="I50" s="37">
        <v>84.2</v>
      </c>
      <c r="J50" s="36">
        <f t="shared" si="10"/>
        <v>50.52</v>
      </c>
      <c r="K50" s="37"/>
      <c r="L50" s="37"/>
      <c r="M50" s="37">
        <f t="shared" si="9"/>
        <v>84.34</v>
      </c>
      <c r="N50" s="20">
        <v>2</v>
      </c>
    </row>
    <row r="51" spans="1:14" ht="30" customHeight="1">
      <c r="A51" s="45"/>
      <c r="B51" s="42"/>
      <c r="C51" s="2" t="s">
        <v>281</v>
      </c>
      <c r="D51" s="2" t="s">
        <v>113</v>
      </c>
      <c r="E51" s="5" t="s">
        <v>193</v>
      </c>
      <c r="F51" s="2">
        <v>2015150505</v>
      </c>
      <c r="G51" s="37">
        <v>80.3</v>
      </c>
      <c r="H51" s="36">
        <f t="shared" si="0"/>
        <v>32.12</v>
      </c>
      <c r="I51" s="37">
        <v>83.8</v>
      </c>
      <c r="J51" s="36">
        <f t="shared" si="10"/>
        <v>50.279999999999994</v>
      </c>
      <c r="K51" s="37"/>
      <c r="L51" s="37"/>
      <c r="M51" s="37">
        <f t="shared" si="9"/>
        <v>82.39999999999999</v>
      </c>
      <c r="N51" s="20">
        <v>3</v>
      </c>
    </row>
    <row r="52" spans="1:14" ht="30" customHeight="1">
      <c r="A52" s="45"/>
      <c r="B52" s="42"/>
      <c r="C52" s="11" t="s">
        <v>279</v>
      </c>
      <c r="D52" s="11" t="s">
        <v>46</v>
      </c>
      <c r="E52" s="12" t="s">
        <v>252</v>
      </c>
      <c r="F52" s="11">
        <v>2015150426</v>
      </c>
      <c r="G52" s="36">
        <v>80.95</v>
      </c>
      <c r="H52" s="36">
        <f t="shared" si="0"/>
        <v>32.38</v>
      </c>
      <c r="I52" s="36">
        <v>80.8</v>
      </c>
      <c r="J52" s="36">
        <f t="shared" si="10"/>
        <v>48.48</v>
      </c>
      <c r="K52" s="36"/>
      <c r="L52" s="36"/>
      <c r="M52" s="36">
        <f t="shared" si="9"/>
        <v>80.86</v>
      </c>
      <c r="N52" s="24">
        <v>4</v>
      </c>
    </row>
    <row r="53" spans="1:14" ht="30" customHeight="1">
      <c r="A53" s="45"/>
      <c r="B53" s="42"/>
      <c r="C53" s="2" t="s">
        <v>278</v>
      </c>
      <c r="D53" s="2" t="s">
        <v>47</v>
      </c>
      <c r="E53" s="5" t="s">
        <v>48</v>
      </c>
      <c r="F53" s="2">
        <v>2015150421</v>
      </c>
      <c r="G53" s="37">
        <v>81.25</v>
      </c>
      <c r="H53" s="36">
        <f t="shared" si="0"/>
        <v>32.5</v>
      </c>
      <c r="I53" s="37">
        <v>80.4</v>
      </c>
      <c r="J53" s="36">
        <f t="shared" si="10"/>
        <v>48.24</v>
      </c>
      <c r="K53" s="37"/>
      <c r="L53" s="37"/>
      <c r="M53" s="37">
        <f t="shared" si="9"/>
        <v>80.74000000000001</v>
      </c>
      <c r="N53" s="20">
        <v>5</v>
      </c>
    </row>
    <row r="54" spans="1:14" ht="30" customHeight="1" thickBot="1">
      <c r="A54" s="46"/>
      <c r="B54" s="43"/>
      <c r="C54" s="21" t="s">
        <v>156</v>
      </c>
      <c r="D54" s="21" t="s">
        <v>47</v>
      </c>
      <c r="E54" s="22" t="s">
        <v>157</v>
      </c>
      <c r="F54" s="21">
        <v>2015150501</v>
      </c>
      <c r="G54" s="38">
        <v>82.35</v>
      </c>
      <c r="H54" s="39">
        <f t="shared" si="0"/>
        <v>32.94</v>
      </c>
      <c r="I54" s="38">
        <v>79.4</v>
      </c>
      <c r="J54" s="39">
        <f t="shared" si="10"/>
        <v>47.64</v>
      </c>
      <c r="K54" s="38"/>
      <c r="L54" s="38"/>
      <c r="M54" s="38">
        <f t="shared" si="9"/>
        <v>80.58</v>
      </c>
      <c r="N54" s="23">
        <v>6</v>
      </c>
    </row>
    <row r="55" spans="1:14" ht="30" customHeight="1">
      <c r="A55" s="44" t="s">
        <v>151</v>
      </c>
      <c r="B55" s="41">
        <v>17</v>
      </c>
      <c r="C55" s="17" t="s">
        <v>286</v>
      </c>
      <c r="D55" s="17" t="s">
        <v>103</v>
      </c>
      <c r="E55" s="18" t="s">
        <v>150</v>
      </c>
      <c r="F55" s="17">
        <v>2015170610</v>
      </c>
      <c r="G55" s="40">
        <v>83</v>
      </c>
      <c r="H55" s="40">
        <f t="shared" si="0"/>
        <v>33.2</v>
      </c>
      <c r="I55" s="40">
        <v>86.4</v>
      </c>
      <c r="J55" s="40">
        <f>I55*0.5</f>
        <v>43.2</v>
      </c>
      <c r="K55" s="40">
        <v>96.5</v>
      </c>
      <c r="L55" s="40">
        <f>K55*0.1</f>
        <v>9.65</v>
      </c>
      <c r="M55" s="40">
        <f aca="true" t="shared" si="11" ref="M55:M78">G55*0.4+I55*0.5+K55*0.1</f>
        <v>86.05000000000001</v>
      </c>
      <c r="N55" s="19">
        <v>1</v>
      </c>
    </row>
    <row r="56" spans="1:14" ht="30" customHeight="1">
      <c r="A56" s="45"/>
      <c r="B56" s="42"/>
      <c r="C56" s="2" t="s">
        <v>197</v>
      </c>
      <c r="D56" s="2" t="s">
        <v>44</v>
      </c>
      <c r="E56" s="5" t="s">
        <v>85</v>
      </c>
      <c r="F56" s="2">
        <v>2015170606</v>
      </c>
      <c r="G56" s="37">
        <v>80.15</v>
      </c>
      <c r="H56" s="36">
        <f t="shared" si="0"/>
        <v>32.06</v>
      </c>
      <c r="I56" s="37">
        <v>85.4</v>
      </c>
      <c r="J56" s="36">
        <f aca="true" t="shared" si="12" ref="J56:J78">I56*0.5</f>
        <v>42.7</v>
      </c>
      <c r="K56" s="37">
        <v>95.5</v>
      </c>
      <c r="L56" s="36">
        <f aca="true" t="shared" si="13" ref="L56:L78">K56*0.1</f>
        <v>9.55</v>
      </c>
      <c r="M56" s="37">
        <f t="shared" si="11"/>
        <v>84.31</v>
      </c>
      <c r="N56" s="20">
        <v>2</v>
      </c>
    </row>
    <row r="57" spans="1:14" ht="30" customHeight="1">
      <c r="A57" s="45"/>
      <c r="B57" s="42"/>
      <c r="C57" s="2" t="s">
        <v>283</v>
      </c>
      <c r="D57" s="2" t="s">
        <v>104</v>
      </c>
      <c r="E57" s="5" t="s">
        <v>0</v>
      </c>
      <c r="F57" s="2">
        <v>2015170525</v>
      </c>
      <c r="G57" s="37">
        <v>80.75</v>
      </c>
      <c r="H57" s="36">
        <f t="shared" si="0"/>
        <v>32.300000000000004</v>
      </c>
      <c r="I57" s="37">
        <v>85</v>
      </c>
      <c r="J57" s="36">
        <f t="shared" si="12"/>
        <v>42.5</v>
      </c>
      <c r="K57" s="37">
        <v>88</v>
      </c>
      <c r="L57" s="36">
        <f t="shared" si="13"/>
        <v>8.8</v>
      </c>
      <c r="M57" s="37">
        <f t="shared" si="11"/>
        <v>83.60000000000001</v>
      </c>
      <c r="N57" s="20">
        <v>3</v>
      </c>
    </row>
    <row r="58" spans="1:14" ht="30" customHeight="1">
      <c r="A58" s="45"/>
      <c r="B58" s="42"/>
      <c r="C58" s="2" t="s">
        <v>164</v>
      </c>
      <c r="D58" s="2" t="s">
        <v>47</v>
      </c>
      <c r="E58" s="5" t="s">
        <v>165</v>
      </c>
      <c r="F58" s="2">
        <v>2015170609</v>
      </c>
      <c r="G58" s="37">
        <v>81.8</v>
      </c>
      <c r="H58" s="36">
        <f t="shared" si="0"/>
        <v>32.72</v>
      </c>
      <c r="I58" s="37">
        <v>82.8</v>
      </c>
      <c r="J58" s="36">
        <f t="shared" si="12"/>
        <v>41.4</v>
      </c>
      <c r="K58" s="37">
        <v>74</v>
      </c>
      <c r="L58" s="36">
        <f t="shared" si="13"/>
        <v>7.4</v>
      </c>
      <c r="M58" s="37">
        <f t="shared" si="11"/>
        <v>81.52000000000001</v>
      </c>
      <c r="N58" s="20">
        <v>4</v>
      </c>
    </row>
    <row r="59" spans="1:14" ht="30" customHeight="1">
      <c r="A59" s="45"/>
      <c r="B59" s="42"/>
      <c r="C59" s="2" t="s">
        <v>254</v>
      </c>
      <c r="D59" s="2" t="s">
        <v>249</v>
      </c>
      <c r="E59" s="5" t="s">
        <v>255</v>
      </c>
      <c r="F59" s="2">
        <v>2015170607</v>
      </c>
      <c r="G59" s="37">
        <v>80.7</v>
      </c>
      <c r="H59" s="36">
        <f t="shared" si="0"/>
        <v>32.28</v>
      </c>
      <c r="I59" s="37">
        <v>80.2</v>
      </c>
      <c r="J59" s="36">
        <f t="shared" si="12"/>
        <v>40.1</v>
      </c>
      <c r="K59" s="37">
        <v>87</v>
      </c>
      <c r="L59" s="36">
        <f t="shared" si="13"/>
        <v>8.700000000000001</v>
      </c>
      <c r="M59" s="37">
        <f t="shared" si="11"/>
        <v>81.08</v>
      </c>
      <c r="N59" s="20">
        <v>5</v>
      </c>
    </row>
    <row r="60" spans="1:14" ht="30" customHeight="1">
      <c r="A60" s="45"/>
      <c r="B60" s="42"/>
      <c r="C60" s="2" t="s">
        <v>285</v>
      </c>
      <c r="D60" s="2" t="s">
        <v>118</v>
      </c>
      <c r="E60" s="5" t="s">
        <v>69</v>
      </c>
      <c r="F60" s="2">
        <v>2015170604</v>
      </c>
      <c r="G60" s="37">
        <v>79.55</v>
      </c>
      <c r="H60" s="36">
        <f t="shared" si="0"/>
        <v>31.82</v>
      </c>
      <c r="I60" s="37">
        <v>80.4</v>
      </c>
      <c r="J60" s="36">
        <f t="shared" si="12"/>
        <v>40.2</v>
      </c>
      <c r="K60" s="37">
        <v>83</v>
      </c>
      <c r="L60" s="36">
        <f t="shared" si="13"/>
        <v>8.3</v>
      </c>
      <c r="M60" s="37">
        <f t="shared" si="11"/>
        <v>80.32000000000001</v>
      </c>
      <c r="N60" s="20">
        <v>6</v>
      </c>
    </row>
    <row r="61" spans="1:14" ht="30" customHeight="1">
      <c r="A61" s="45"/>
      <c r="B61" s="42"/>
      <c r="C61" s="2" t="s">
        <v>179</v>
      </c>
      <c r="D61" s="2" t="s">
        <v>180</v>
      </c>
      <c r="E61" s="5" t="s">
        <v>92</v>
      </c>
      <c r="F61" s="2">
        <v>2015170527</v>
      </c>
      <c r="G61" s="37">
        <v>80.8</v>
      </c>
      <c r="H61" s="36">
        <f t="shared" si="0"/>
        <v>32.32</v>
      </c>
      <c r="I61" s="37">
        <v>80</v>
      </c>
      <c r="J61" s="36">
        <f t="shared" si="12"/>
        <v>40</v>
      </c>
      <c r="K61" s="37">
        <v>78</v>
      </c>
      <c r="L61" s="36">
        <f t="shared" si="13"/>
        <v>7.800000000000001</v>
      </c>
      <c r="M61" s="37">
        <f t="shared" si="11"/>
        <v>80.11999999999999</v>
      </c>
      <c r="N61" s="20">
        <v>7</v>
      </c>
    </row>
    <row r="62" spans="1:14" ht="30" customHeight="1">
      <c r="A62" s="45"/>
      <c r="B62" s="42"/>
      <c r="C62" s="2" t="s">
        <v>284</v>
      </c>
      <c r="D62" s="2" t="s">
        <v>44</v>
      </c>
      <c r="E62" s="5" t="s">
        <v>9</v>
      </c>
      <c r="F62" s="2">
        <v>2015170530</v>
      </c>
      <c r="G62" s="37">
        <v>79.9</v>
      </c>
      <c r="H62" s="36">
        <f t="shared" si="0"/>
        <v>31.960000000000004</v>
      </c>
      <c r="I62" s="37">
        <v>79.6</v>
      </c>
      <c r="J62" s="36">
        <f t="shared" si="12"/>
        <v>39.8</v>
      </c>
      <c r="K62" s="37">
        <v>83.5</v>
      </c>
      <c r="L62" s="36">
        <f t="shared" si="13"/>
        <v>8.35</v>
      </c>
      <c r="M62" s="37">
        <f t="shared" si="11"/>
        <v>80.11</v>
      </c>
      <c r="N62" s="20">
        <v>8</v>
      </c>
    </row>
    <row r="63" spans="1:14" ht="30" customHeight="1" thickBot="1">
      <c r="A63" s="46"/>
      <c r="B63" s="43"/>
      <c r="C63" s="21" t="s">
        <v>282</v>
      </c>
      <c r="D63" s="21" t="s">
        <v>161</v>
      </c>
      <c r="E63" s="22" t="s">
        <v>169</v>
      </c>
      <c r="F63" s="21">
        <v>2015170513</v>
      </c>
      <c r="G63" s="38">
        <v>81.55</v>
      </c>
      <c r="H63" s="39">
        <f t="shared" si="0"/>
        <v>32.62</v>
      </c>
      <c r="I63" s="38">
        <v>79.8</v>
      </c>
      <c r="J63" s="39">
        <f t="shared" si="12"/>
        <v>39.9</v>
      </c>
      <c r="K63" s="38">
        <v>72</v>
      </c>
      <c r="L63" s="39">
        <f t="shared" si="13"/>
        <v>7.2</v>
      </c>
      <c r="M63" s="38">
        <f t="shared" si="11"/>
        <v>79.72</v>
      </c>
      <c r="N63" s="23">
        <v>9</v>
      </c>
    </row>
    <row r="64" spans="1:14" ht="30" customHeight="1">
      <c r="A64" s="44" t="s">
        <v>116</v>
      </c>
      <c r="B64" s="41">
        <v>18</v>
      </c>
      <c r="C64" s="17" t="s">
        <v>215</v>
      </c>
      <c r="D64" s="17" t="s">
        <v>47</v>
      </c>
      <c r="E64" s="18" t="s">
        <v>371</v>
      </c>
      <c r="F64" s="17">
        <v>2015180614</v>
      </c>
      <c r="G64" s="40">
        <v>78.75</v>
      </c>
      <c r="H64" s="40">
        <f t="shared" si="0"/>
        <v>31.5</v>
      </c>
      <c r="I64" s="40">
        <v>84.2</v>
      </c>
      <c r="J64" s="40">
        <f t="shared" si="12"/>
        <v>42.1</v>
      </c>
      <c r="K64" s="40">
        <v>89.4</v>
      </c>
      <c r="L64" s="40">
        <f t="shared" si="13"/>
        <v>8.940000000000001</v>
      </c>
      <c r="M64" s="40">
        <f t="shared" si="11"/>
        <v>82.53999999999999</v>
      </c>
      <c r="N64" s="19">
        <v>1</v>
      </c>
    </row>
    <row r="65" spans="1:14" ht="30" customHeight="1">
      <c r="A65" s="45"/>
      <c r="B65" s="42"/>
      <c r="C65" s="2" t="s">
        <v>32</v>
      </c>
      <c r="D65" s="2" t="s">
        <v>249</v>
      </c>
      <c r="E65" s="5" t="s">
        <v>232</v>
      </c>
      <c r="F65" s="2">
        <v>2015180618</v>
      </c>
      <c r="G65" s="37">
        <v>77.75</v>
      </c>
      <c r="H65" s="36">
        <f t="shared" si="0"/>
        <v>31.1</v>
      </c>
      <c r="I65" s="37">
        <v>80.8</v>
      </c>
      <c r="J65" s="36">
        <f t="shared" si="12"/>
        <v>40.4</v>
      </c>
      <c r="K65" s="37">
        <v>86.6</v>
      </c>
      <c r="L65" s="36">
        <f t="shared" si="13"/>
        <v>8.66</v>
      </c>
      <c r="M65" s="37">
        <f t="shared" si="11"/>
        <v>80.16</v>
      </c>
      <c r="N65" s="20">
        <v>2</v>
      </c>
    </row>
    <row r="66" spans="1:14" ht="30" customHeight="1" thickBot="1">
      <c r="A66" s="46"/>
      <c r="B66" s="43"/>
      <c r="C66" s="21" t="s">
        <v>287</v>
      </c>
      <c r="D66" s="21" t="s">
        <v>112</v>
      </c>
      <c r="E66" s="22" t="s">
        <v>86</v>
      </c>
      <c r="F66" s="21">
        <v>2015180613</v>
      </c>
      <c r="G66" s="38">
        <v>78.8</v>
      </c>
      <c r="H66" s="39">
        <f t="shared" si="0"/>
        <v>31.52</v>
      </c>
      <c r="I66" s="38">
        <v>80.6</v>
      </c>
      <c r="J66" s="39">
        <f t="shared" si="12"/>
        <v>40.3</v>
      </c>
      <c r="K66" s="38">
        <v>80.4</v>
      </c>
      <c r="L66" s="39">
        <f t="shared" si="13"/>
        <v>8.040000000000001</v>
      </c>
      <c r="M66" s="38">
        <f t="shared" si="11"/>
        <v>79.86</v>
      </c>
      <c r="N66" s="23">
        <v>3</v>
      </c>
    </row>
    <row r="67" spans="1:14" ht="30" customHeight="1">
      <c r="A67" s="44" t="s">
        <v>8</v>
      </c>
      <c r="B67" s="41">
        <v>19</v>
      </c>
      <c r="C67" s="17" t="s">
        <v>288</v>
      </c>
      <c r="D67" s="17" t="s">
        <v>47</v>
      </c>
      <c r="E67" s="18" t="s">
        <v>55</v>
      </c>
      <c r="F67" s="17">
        <v>2015190619</v>
      </c>
      <c r="G67" s="40">
        <v>84.55</v>
      </c>
      <c r="H67" s="40">
        <f t="shared" si="0"/>
        <v>33.82</v>
      </c>
      <c r="I67" s="40">
        <v>85.4</v>
      </c>
      <c r="J67" s="40">
        <f t="shared" si="12"/>
        <v>42.7</v>
      </c>
      <c r="K67" s="40">
        <v>90.5</v>
      </c>
      <c r="L67" s="40">
        <f t="shared" si="13"/>
        <v>9.05</v>
      </c>
      <c r="M67" s="40">
        <f t="shared" si="11"/>
        <v>85.57000000000001</v>
      </c>
      <c r="N67" s="19">
        <v>1</v>
      </c>
    </row>
    <row r="68" spans="1:14" ht="30" customHeight="1">
      <c r="A68" s="45"/>
      <c r="B68" s="42"/>
      <c r="C68" s="2" t="s">
        <v>34</v>
      </c>
      <c r="D68" s="2" t="s">
        <v>47</v>
      </c>
      <c r="E68" s="5" t="s">
        <v>325</v>
      </c>
      <c r="F68" s="2">
        <v>2015190621</v>
      </c>
      <c r="G68" s="37">
        <v>78.7</v>
      </c>
      <c r="H68" s="36">
        <f t="shared" si="0"/>
        <v>31.480000000000004</v>
      </c>
      <c r="I68" s="37">
        <v>82.4</v>
      </c>
      <c r="J68" s="36">
        <f t="shared" si="12"/>
        <v>41.2</v>
      </c>
      <c r="K68" s="37">
        <v>81.33</v>
      </c>
      <c r="L68" s="36">
        <f t="shared" si="13"/>
        <v>8.133000000000001</v>
      </c>
      <c r="M68" s="37">
        <f t="shared" si="11"/>
        <v>80.813</v>
      </c>
      <c r="N68" s="20">
        <v>2</v>
      </c>
    </row>
    <row r="69" spans="1:14" ht="30" customHeight="1" thickBot="1">
      <c r="A69" s="46"/>
      <c r="B69" s="43"/>
      <c r="C69" s="21" t="s">
        <v>337</v>
      </c>
      <c r="D69" s="21" t="s">
        <v>249</v>
      </c>
      <c r="E69" s="22" t="s">
        <v>338</v>
      </c>
      <c r="F69" s="21">
        <v>2015190620</v>
      </c>
      <c r="G69" s="38">
        <v>77.65</v>
      </c>
      <c r="H69" s="39">
        <f aca="true" t="shared" si="14" ref="H69:H132">G69*0.4</f>
        <v>31.060000000000002</v>
      </c>
      <c r="I69" s="38">
        <v>79.8</v>
      </c>
      <c r="J69" s="39">
        <f t="shared" si="12"/>
        <v>39.9</v>
      </c>
      <c r="K69" s="38">
        <v>80.67</v>
      </c>
      <c r="L69" s="39">
        <f t="shared" si="13"/>
        <v>8.067</v>
      </c>
      <c r="M69" s="38">
        <f t="shared" si="11"/>
        <v>79.02700000000002</v>
      </c>
      <c r="N69" s="23">
        <v>3</v>
      </c>
    </row>
    <row r="70" spans="1:14" ht="30" customHeight="1">
      <c r="A70" s="44" t="s">
        <v>139</v>
      </c>
      <c r="B70" s="41">
        <v>20</v>
      </c>
      <c r="C70" s="17" t="s">
        <v>289</v>
      </c>
      <c r="D70" s="17" t="s">
        <v>46</v>
      </c>
      <c r="E70" s="18" t="s">
        <v>324</v>
      </c>
      <c r="F70" s="17">
        <v>2015200627</v>
      </c>
      <c r="G70" s="40">
        <v>82.3</v>
      </c>
      <c r="H70" s="40">
        <f t="shared" si="14"/>
        <v>32.92</v>
      </c>
      <c r="I70" s="40">
        <v>84.6</v>
      </c>
      <c r="J70" s="40">
        <f t="shared" si="12"/>
        <v>42.3</v>
      </c>
      <c r="K70" s="40">
        <v>93</v>
      </c>
      <c r="L70" s="40">
        <f t="shared" si="13"/>
        <v>9.3</v>
      </c>
      <c r="M70" s="40">
        <f t="shared" si="11"/>
        <v>84.52</v>
      </c>
      <c r="N70" s="19">
        <v>1</v>
      </c>
    </row>
    <row r="71" spans="1:14" ht="30" customHeight="1">
      <c r="A71" s="45"/>
      <c r="B71" s="42"/>
      <c r="C71" s="2" t="s">
        <v>138</v>
      </c>
      <c r="D71" s="2" t="s">
        <v>47</v>
      </c>
      <c r="E71" s="5" t="s">
        <v>87</v>
      </c>
      <c r="F71" s="2">
        <v>2015200626</v>
      </c>
      <c r="G71" s="37">
        <v>84.7</v>
      </c>
      <c r="H71" s="36">
        <f t="shared" si="14"/>
        <v>33.88</v>
      </c>
      <c r="I71" s="37">
        <v>81.4</v>
      </c>
      <c r="J71" s="36">
        <f t="shared" si="12"/>
        <v>40.7</v>
      </c>
      <c r="K71" s="37">
        <v>93</v>
      </c>
      <c r="L71" s="36">
        <f t="shared" si="13"/>
        <v>9.3</v>
      </c>
      <c r="M71" s="37">
        <f t="shared" si="11"/>
        <v>83.88000000000001</v>
      </c>
      <c r="N71" s="20">
        <v>2</v>
      </c>
    </row>
    <row r="72" spans="1:14" ht="30" customHeight="1" thickBot="1">
      <c r="A72" s="46"/>
      <c r="B72" s="43"/>
      <c r="C72" s="21" t="s">
        <v>119</v>
      </c>
      <c r="D72" s="21" t="s">
        <v>44</v>
      </c>
      <c r="E72" s="22" t="s">
        <v>120</v>
      </c>
      <c r="F72" s="21">
        <v>2015200629</v>
      </c>
      <c r="G72" s="38">
        <v>80.25</v>
      </c>
      <c r="H72" s="39">
        <f t="shared" si="14"/>
        <v>32.1</v>
      </c>
      <c r="I72" s="38">
        <v>81</v>
      </c>
      <c r="J72" s="39">
        <f t="shared" si="12"/>
        <v>40.5</v>
      </c>
      <c r="K72" s="38">
        <v>84.5</v>
      </c>
      <c r="L72" s="39">
        <f t="shared" si="13"/>
        <v>8.450000000000001</v>
      </c>
      <c r="M72" s="38">
        <f t="shared" si="11"/>
        <v>81.05</v>
      </c>
      <c r="N72" s="23">
        <v>3</v>
      </c>
    </row>
    <row r="73" spans="1:14" ht="37.5" customHeight="1">
      <c r="A73" s="44" t="s">
        <v>206</v>
      </c>
      <c r="B73" s="41">
        <v>22</v>
      </c>
      <c r="C73" s="17" t="s">
        <v>291</v>
      </c>
      <c r="D73" s="17" t="s">
        <v>117</v>
      </c>
      <c r="E73" s="18" t="s">
        <v>205</v>
      </c>
      <c r="F73" s="17">
        <v>2015220705</v>
      </c>
      <c r="G73" s="40">
        <v>79.5</v>
      </c>
      <c r="H73" s="40">
        <f t="shared" si="14"/>
        <v>31.8</v>
      </c>
      <c r="I73" s="40">
        <v>87.6</v>
      </c>
      <c r="J73" s="40">
        <f t="shared" si="12"/>
        <v>43.8</v>
      </c>
      <c r="K73" s="40">
        <v>83</v>
      </c>
      <c r="L73" s="40">
        <f t="shared" si="13"/>
        <v>8.3</v>
      </c>
      <c r="M73" s="40">
        <f t="shared" si="11"/>
        <v>83.89999999999999</v>
      </c>
      <c r="N73" s="19">
        <v>1</v>
      </c>
    </row>
    <row r="74" spans="1:14" ht="37.5" customHeight="1">
      <c r="A74" s="45"/>
      <c r="B74" s="42"/>
      <c r="C74" s="2" t="s">
        <v>290</v>
      </c>
      <c r="D74" s="2" t="s">
        <v>118</v>
      </c>
      <c r="E74" s="5" t="s">
        <v>187</v>
      </c>
      <c r="F74" s="2">
        <v>2015220702</v>
      </c>
      <c r="G74" s="37">
        <v>80.5</v>
      </c>
      <c r="H74" s="36">
        <f t="shared" si="14"/>
        <v>32.2</v>
      </c>
      <c r="I74" s="37">
        <v>84.6</v>
      </c>
      <c r="J74" s="36">
        <f t="shared" si="12"/>
        <v>42.3</v>
      </c>
      <c r="K74" s="37">
        <v>76</v>
      </c>
      <c r="L74" s="36">
        <f t="shared" si="13"/>
        <v>7.6000000000000005</v>
      </c>
      <c r="M74" s="37">
        <f t="shared" si="11"/>
        <v>82.1</v>
      </c>
      <c r="N74" s="20">
        <v>2</v>
      </c>
    </row>
    <row r="75" spans="1:14" ht="37.5" customHeight="1" thickBot="1">
      <c r="A75" s="46"/>
      <c r="B75" s="43"/>
      <c r="C75" s="21" t="s">
        <v>226</v>
      </c>
      <c r="D75" s="21" t="s">
        <v>44</v>
      </c>
      <c r="E75" s="22" t="s">
        <v>20</v>
      </c>
      <c r="F75" s="21">
        <v>2015220703</v>
      </c>
      <c r="G75" s="38">
        <v>78.05</v>
      </c>
      <c r="H75" s="39">
        <f t="shared" si="14"/>
        <v>31.22</v>
      </c>
      <c r="I75" s="38">
        <v>77.8</v>
      </c>
      <c r="J75" s="39">
        <f t="shared" si="12"/>
        <v>38.9</v>
      </c>
      <c r="K75" s="38">
        <v>76</v>
      </c>
      <c r="L75" s="39">
        <f t="shared" si="13"/>
        <v>7.6000000000000005</v>
      </c>
      <c r="M75" s="38">
        <f t="shared" si="11"/>
        <v>77.72</v>
      </c>
      <c r="N75" s="23">
        <v>3</v>
      </c>
    </row>
    <row r="76" spans="1:14" ht="30" customHeight="1">
      <c r="A76" s="44" t="s">
        <v>70</v>
      </c>
      <c r="B76" s="41">
        <v>23</v>
      </c>
      <c r="C76" s="17" t="s">
        <v>294</v>
      </c>
      <c r="D76" s="17" t="s">
        <v>103</v>
      </c>
      <c r="E76" s="18" t="s">
        <v>144</v>
      </c>
      <c r="F76" s="17">
        <v>2015230713</v>
      </c>
      <c r="G76" s="40">
        <v>83.85</v>
      </c>
      <c r="H76" s="40">
        <f t="shared" si="14"/>
        <v>33.54</v>
      </c>
      <c r="I76" s="40">
        <v>85.4</v>
      </c>
      <c r="J76" s="40">
        <f t="shared" si="12"/>
        <v>42.7</v>
      </c>
      <c r="K76" s="40">
        <v>78</v>
      </c>
      <c r="L76" s="40">
        <f t="shared" si="13"/>
        <v>7.800000000000001</v>
      </c>
      <c r="M76" s="40">
        <f t="shared" si="11"/>
        <v>84.04</v>
      </c>
      <c r="N76" s="19">
        <v>1</v>
      </c>
    </row>
    <row r="77" spans="1:14" ht="30" customHeight="1">
      <c r="A77" s="45"/>
      <c r="B77" s="42"/>
      <c r="C77" s="2" t="s">
        <v>292</v>
      </c>
      <c r="D77" s="2" t="s">
        <v>44</v>
      </c>
      <c r="E77" s="5" t="s">
        <v>54</v>
      </c>
      <c r="F77" s="2">
        <v>2015230711</v>
      </c>
      <c r="G77" s="37">
        <v>83.35</v>
      </c>
      <c r="H77" s="36">
        <f t="shared" si="14"/>
        <v>33.339999999999996</v>
      </c>
      <c r="I77" s="37">
        <v>80.1</v>
      </c>
      <c r="J77" s="36">
        <f t="shared" si="12"/>
        <v>40.05</v>
      </c>
      <c r="K77" s="37">
        <v>84.17</v>
      </c>
      <c r="L77" s="36">
        <f t="shared" si="13"/>
        <v>8.417</v>
      </c>
      <c r="M77" s="37">
        <f t="shared" si="11"/>
        <v>81.80699999999999</v>
      </c>
      <c r="N77" s="20">
        <v>2</v>
      </c>
    </row>
    <row r="78" spans="1:14" ht="30" customHeight="1" thickBot="1">
      <c r="A78" s="46"/>
      <c r="B78" s="43"/>
      <c r="C78" s="21" t="s">
        <v>293</v>
      </c>
      <c r="D78" s="21" t="s">
        <v>118</v>
      </c>
      <c r="E78" s="22" t="s">
        <v>181</v>
      </c>
      <c r="F78" s="21">
        <v>2015230712</v>
      </c>
      <c r="G78" s="38">
        <v>80.8</v>
      </c>
      <c r="H78" s="39">
        <f t="shared" si="14"/>
        <v>32.32</v>
      </c>
      <c r="I78" s="38">
        <v>79.8</v>
      </c>
      <c r="J78" s="39">
        <f t="shared" si="12"/>
        <v>39.9</v>
      </c>
      <c r="K78" s="38">
        <v>83.5</v>
      </c>
      <c r="L78" s="39">
        <f t="shared" si="13"/>
        <v>8.35</v>
      </c>
      <c r="M78" s="38">
        <f t="shared" si="11"/>
        <v>80.57</v>
      </c>
      <c r="N78" s="23">
        <v>3</v>
      </c>
    </row>
    <row r="79" spans="1:14" ht="30" customHeight="1">
      <c r="A79" s="44" t="s">
        <v>146</v>
      </c>
      <c r="B79" s="41">
        <v>25</v>
      </c>
      <c r="C79" s="17" t="s">
        <v>296</v>
      </c>
      <c r="D79" s="17" t="s">
        <v>47</v>
      </c>
      <c r="E79" s="18" t="s">
        <v>145</v>
      </c>
      <c r="F79" s="17">
        <v>2015250722</v>
      </c>
      <c r="G79" s="40">
        <v>83.6</v>
      </c>
      <c r="H79" s="40">
        <f t="shared" si="14"/>
        <v>33.44</v>
      </c>
      <c r="I79" s="40">
        <v>82.2</v>
      </c>
      <c r="J79" s="40">
        <f>I79*0.6</f>
        <v>49.32</v>
      </c>
      <c r="K79" s="40"/>
      <c r="L79" s="40"/>
      <c r="M79" s="40">
        <f aca="true" t="shared" si="15" ref="M79:M90">G79*0.4+I79*0.6</f>
        <v>82.75999999999999</v>
      </c>
      <c r="N79" s="19">
        <v>1</v>
      </c>
    </row>
    <row r="80" spans="1:14" ht="30" customHeight="1">
      <c r="A80" s="45"/>
      <c r="B80" s="42"/>
      <c r="C80" s="2" t="s">
        <v>339</v>
      </c>
      <c r="D80" s="2" t="s">
        <v>123</v>
      </c>
      <c r="E80" s="5" t="s">
        <v>340</v>
      </c>
      <c r="F80" s="2">
        <v>2015250802</v>
      </c>
      <c r="G80" s="37">
        <v>80.6</v>
      </c>
      <c r="H80" s="36">
        <f t="shared" si="14"/>
        <v>32.24</v>
      </c>
      <c r="I80" s="37">
        <v>83.2</v>
      </c>
      <c r="J80" s="36">
        <f aca="true" t="shared" si="16" ref="J80:J90">I80*0.6</f>
        <v>49.92</v>
      </c>
      <c r="K80" s="37"/>
      <c r="L80" s="37"/>
      <c r="M80" s="37">
        <f t="shared" si="15"/>
        <v>82.16</v>
      </c>
      <c r="N80" s="20">
        <v>2</v>
      </c>
    </row>
    <row r="81" spans="1:14" ht="30" customHeight="1">
      <c r="A81" s="45"/>
      <c r="B81" s="42"/>
      <c r="C81" s="2" t="s">
        <v>170</v>
      </c>
      <c r="D81" s="2" t="s">
        <v>47</v>
      </c>
      <c r="E81" s="5" t="s">
        <v>72</v>
      </c>
      <c r="F81" s="2">
        <v>2015250718</v>
      </c>
      <c r="G81" s="37">
        <v>81.45</v>
      </c>
      <c r="H81" s="36">
        <f t="shared" si="14"/>
        <v>32.580000000000005</v>
      </c>
      <c r="I81" s="37">
        <v>81.2</v>
      </c>
      <c r="J81" s="36">
        <f t="shared" si="16"/>
        <v>48.72</v>
      </c>
      <c r="K81" s="37"/>
      <c r="L81" s="37"/>
      <c r="M81" s="37">
        <f t="shared" si="15"/>
        <v>81.30000000000001</v>
      </c>
      <c r="N81" s="56">
        <v>3</v>
      </c>
    </row>
    <row r="82" spans="1:14" ht="30" customHeight="1">
      <c r="A82" s="45"/>
      <c r="B82" s="42"/>
      <c r="C82" s="2" t="s">
        <v>158</v>
      </c>
      <c r="D82" s="2" t="s">
        <v>44</v>
      </c>
      <c r="E82" s="5" t="s">
        <v>11</v>
      </c>
      <c r="F82" s="2">
        <v>2015250804</v>
      </c>
      <c r="G82" s="37">
        <v>82.35</v>
      </c>
      <c r="H82" s="36">
        <f t="shared" si="14"/>
        <v>32.94</v>
      </c>
      <c r="I82" s="37">
        <v>80.6</v>
      </c>
      <c r="J82" s="36">
        <f t="shared" si="16"/>
        <v>48.35999999999999</v>
      </c>
      <c r="K82" s="37"/>
      <c r="L82" s="37"/>
      <c r="M82" s="37">
        <f t="shared" si="15"/>
        <v>81.29999999999998</v>
      </c>
      <c r="N82" s="62"/>
    </row>
    <row r="83" spans="1:14" ht="30" customHeight="1">
      <c r="A83" s="45"/>
      <c r="B83" s="42"/>
      <c r="C83" s="2" t="s">
        <v>295</v>
      </c>
      <c r="D83" s="2" t="s">
        <v>104</v>
      </c>
      <c r="E83" s="5" t="s">
        <v>71</v>
      </c>
      <c r="F83" s="2">
        <v>2015250714</v>
      </c>
      <c r="G83" s="37">
        <v>81.1</v>
      </c>
      <c r="H83" s="36">
        <f t="shared" si="14"/>
        <v>32.44</v>
      </c>
      <c r="I83" s="37">
        <v>81.4</v>
      </c>
      <c r="J83" s="36">
        <f t="shared" si="16"/>
        <v>48.84</v>
      </c>
      <c r="K83" s="37"/>
      <c r="L83" s="37"/>
      <c r="M83" s="37">
        <f t="shared" si="15"/>
        <v>81.28</v>
      </c>
      <c r="N83" s="20">
        <v>5</v>
      </c>
    </row>
    <row r="84" spans="1:14" ht="30" customHeight="1" thickBot="1">
      <c r="A84" s="46"/>
      <c r="B84" s="43"/>
      <c r="C84" s="21" t="s">
        <v>154</v>
      </c>
      <c r="D84" s="21" t="s">
        <v>44</v>
      </c>
      <c r="E84" s="22" t="s">
        <v>10</v>
      </c>
      <c r="F84" s="21">
        <v>2015250803</v>
      </c>
      <c r="G84" s="38">
        <v>82.45</v>
      </c>
      <c r="H84" s="39">
        <f t="shared" si="14"/>
        <v>32.980000000000004</v>
      </c>
      <c r="I84" s="38">
        <v>79.2</v>
      </c>
      <c r="J84" s="39">
        <f t="shared" si="16"/>
        <v>47.52</v>
      </c>
      <c r="K84" s="38"/>
      <c r="L84" s="38"/>
      <c r="M84" s="38">
        <f t="shared" si="15"/>
        <v>80.5</v>
      </c>
      <c r="N84" s="23">
        <v>6</v>
      </c>
    </row>
    <row r="85" spans="1:14" s="10" customFormat="1" ht="30" customHeight="1">
      <c r="A85" s="44" t="s">
        <v>7</v>
      </c>
      <c r="B85" s="41">
        <v>26</v>
      </c>
      <c r="C85" s="17" t="s">
        <v>152</v>
      </c>
      <c r="D85" s="17" t="s">
        <v>91</v>
      </c>
      <c r="E85" s="18" t="s">
        <v>153</v>
      </c>
      <c r="F85" s="17">
        <v>2015260809</v>
      </c>
      <c r="G85" s="40">
        <v>82.6</v>
      </c>
      <c r="H85" s="40">
        <f t="shared" si="14"/>
        <v>33.04</v>
      </c>
      <c r="I85" s="40">
        <v>80.2</v>
      </c>
      <c r="J85" s="40">
        <f t="shared" si="16"/>
        <v>48.12</v>
      </c>
      <c r="K85" s="40"/>
      <c r="L85" s="40"/>
      <c r="M85" s="40">
        <f t="shared" si="15"/>
        <v>81.16</v>
      </c>
      <c r="N85" s="19">
        <v>1</v>
      </c>
    </row>
    <row r="86" spans="1:14" ht="30" customHeight="1">
      <c r="A86" s="45"/>
      <c r="B86" s="42"/>
      <c r="C86" s="2" t="s">
        <v>241</v>
      </c>
      <c r="D86" s="2" t="s">
        <v>47</v>
      </c>
      <c r="E86" s="5" t="s">
        <v>242</v>
      </c>
      <c r="F86" s="2">
        <v>2015260812</v>
      </c>
      <c r="G86" s="37">
        <v>74.7</v>
      </c>
      <c r="H86" s="36">
        <f t="shared" si="14"/>
        <v>29.880000000000003</v>
      </c>
      <c r="I86" s="37">
        <v>79.2</v>
      </c>
      <c r="J86" s="36">
        <f t="shared" si="16"/>
        <v>47.52</v>
      </c>
      <c r="K86" s="37"/>
      <c r="L86" s="37"/>
      <c r="M86" s="37">
        <f t="shared" si="15"/>
        <v>77.4</v>
      </c>
      <c r="N86" s="20">
        <v>2</v>
      </c>
    </row>
    <row r="87" spans="1:14" ht="30" customHeight="1" thickBot="1">
      <c r="A87" s="46"/>
      <c r="B87" s="43"/>
      <c r="C87" s="25" t="s">
        <v>240</v>
      </c>
      <c r="D87" s="25" t="s">
        <v>44</v>
      </c>
      <c r="E87" s="26" t="s">
        <v>45</v>
      </c>
      <c r="F87" s="21">
        <v>2015260811</v>
      </c>
      <c r="G87" s="38">
        <v>75.4</v>
      </c>
      <c r="H87" s="39">
        <f t="shared" si="14"/>
        <v>30.160000000000004</v>
      </c>
      <c r="I87" s="35" t="s">
        <v>367</v>
      </c>
      <c r="J87" s="39"/>
      <c r="K87" s="38"/>
      <c r="L87" s="38"/>
      <c r="M87" s="38">
        <f>H87</f>
        <v>30.160000000000004</v>
      </c>
      <c r="N87" s="23">
        <v>3</v>
      </c>
    </row>
    <row r="88" spans="1:14" ht="30" customHeight="1">
      <c r="A88" s="44" t="s">
        <v>122</v>
      </c>
      <c r="B88" s="41">
        <v>27</v>
      </c>
      <c r="C88" s="17" t="s">
        <v>136</v>
      </c>
      <c r="D88" s="17" t="s">
        <v>47</v>
      </c>
      <c r="E88" s="18" t="s">
        <v>73</v>
      </c>
      <c r="F88" s="17">
        <v>2015270830</v>
      </c>
      <c r="G88" s="40">
        <v>85.45</v>
      </c>
      <c r="H88" s="40">
        <f t="shared" si="14"/>
        <v>34.18</v>
      </c>
      <c r="I88" s="40">
        <v>84.6</v>
      </c>
      <c r="J88" s="40">
        <f t="shared" si="16"/>
        <v>50.76</v>
      </c>
      <c r="K88" s="40"/>
      <c r="L88" s="40"/>
      <c r="M88" s="40">
        <f t="shared" si="15"/>
        <v>84.94</v>
      </c>
      <c r="N88" s="19">
        <v>1</v>
      </c>
    </row>
    <row r="89" spans="1:14" ht="30" customHeight="1">
      <c r="A89" s="45"/>
      <c r="B89" s="42"/>
      <c r="C89" s="2" t="s">
        <v>174</v>
      </c>
      <c r="D89" s="2" t="s">
        <v>47</v>
      </c>
      <c r="E89" s="5" t="s">
        <v>326</v>
      </c>
      <c r="F89" s="2">
        <v>2015270820</v>
      </c>
      <c r="G89" s="37">
        <v>81.15</v>
      </c>
      <c r="H89" s="36">
        <f t="shared" si="14"/>
        <v>32.46</v>
      </c>
      <c r="I89" s="37">
        <v>83.8</v>
      </c>
      <c r="J89" s="36">
        <f t="shared" si="16"/>
        <v>50.279999999999994</v>
      </c>
      <c r="K89" s="37"/>
      <c r="L89" s="37"/>
      <c r="M89" s="37">
        <f t="shared" si="15"/>
        <v>82.74</v>
      </c>
      <c r="N89" s="20">
        <v>2</v>
      </c>
    </row>
    <row r="90" spans="1:14" ht="30" customHeight="1" thickBot="1">
      <c r="A90" s="46"/>
      <c r="B90" s="43"/>
      <c r="C90" s="21" t="s">
        <v>297</v>
      </c>
      <c r="D90" s="21" t="s">
        <v>131</v>
      </c>
      <c r="E90" s="22" t="s">
        <v>21</v>
      </c>
      <c r="F90" s="21">
        <v>2015270821</v>
      </c>
      <c r="G90" s="38">
        <v>83.1</v>
      </c>
      <c r="H90" s="39">
        <f t="shared" si="14"/>
        <v>33.24</v>
      </c>
      <c r="I90" s="38">
        <v>80.2</v>
      </c>
      <c r="J90" s="39">
        <f t="shared" si="16"/>
        <v>48.12</v>
      </c>
      <c r="K90" s="38"/>
      <c r="L90" s="38"/>
      <c r="M90" s="38">
        <f t="shared" si="15"/>
        <v>81.36</v>
      </c>
      <c r="N90" s="23">
        <v>3</v>
      </c>
    </row>
    <row r="91" spans="1:14" ht="30" customHeight="1">
      <c r="A91" s="44" t="s">
        <v>238</v>
      </c>
      <c r="B91" s="41">
        <v>28</v>
      </c>
      <c r="C91" s="17" t="s">
        <v>298</v>
      </c>
      <c r="D91" s="17" t="s">
        <v>236</v>
      </c>
      <c r="E91" s="18" t="s">
        <v>237</v>
      </c>
      <c r="F91" s="17">
        <v>2015280901</v>
      </c>
      <c r="G91" s="40">
        <v>76.5</v>
      </c>
      <c r="H91" s="40">
        <f t="shared" si="14"/>
        <v>30.6</v>
      </c>
      <c r="I91" s="40">
        <v>87.4</v>
      </c>
      <c r="J91" s="40">
        <f>I91*0.5</f>
        <v>43.7</v>
      </c>
      <c r="K91" s="40">
        <v>90</v>
      </c>
      <c r="L91" s="40">
        <f>K91*0.1</f>
        <v>9</v>
      </c>
      <c r="M91" s="40">
        <f aca="true" t="shared" si="17" ref="M91:M99">G91*0.4+I91*0.5+K91*0.1</f>
        <v>83.30000000000001</v>
      </c>
      <c r="N91" s="19">
        <v>1</v>
      </c>
    </row>
    <row r="92" spans="1:14" ht="30" customHeight="1">
      <c r="A92" s="45"/>
      <c r="B92" s="42"/>
      <c r="C92" s="2" t="s">
        <v>299</v>
      </c>
      <c r="D92" s="2" t="s">
        <v>101</v>
      </c>
      <c r="E92" s="5" t="s">
        <v>22</v>
      </c>
      <c r="F92" s="2">
        <v>2015280903</v>
      </c>
      <c r="G92" s="37">
        <v>77.45</v>
      </c>
      <c r="H92" s="36">
        <f t="shared" si="14"/>
        <v>30.980000000000004</v>
      </c>
      <c r="I92" s="37">
        <v>86.6</v>
      </c>
      <c r="J92" s="36">
        <f aca="true" t="shared" si="18" ref="J92:J99">I92*0.5</f>
        <v>43.3</v>
      </c>
      <c r="K92" s="37">
        <v>89</v>
      </c>
      <c r="L92" s="36">
        <f aca="true" t="shared" si="19" ref="L92:L99">K92*0.1</f>
        <v>8.9</v>
      </c>
      <c r="M92" s="37">
        <f t="shared" si="17"/>
        <v>83.18</v>
      </c>
      <c r="N92" s="20">
        <v>2</v>
      </c>
    </row>
    <row r="93" spans="1:14" ht="30" customHeight="1" thickBot="1">
      <c r="A93" s="46"/>
      <c r="B93" s="43"/>
      <c r="C93" s="21" t="s">
        <v>300</v>
      </c>
      <c r="D93" s="21" t="s">
        <v>249</v>
      </c>
      <c r="E93" s="22" t="s">
        <v>235</v>
      </c>
      <c r="F93" s="21">
        <v>2015280904</v>
      </c>
      <c r="G93" s="38">
        <v>77.15</v>
      </c>
      <c r="H93" s="39">
        <f t="shared" si="14"/>
        <v>30.860000000000003</v>
      </c>
      <c r="I93" s="38">
        <v>80.2</v>
      </c>
      <c r="J93" s="39">
        <f t="shared" si="18"/>
        <v>40.1</v>
      </c>
      <c r="K93" s="38">
        <v>87.5</v>
      </c>
      <c r="L93" s="39">
        <f t="shared" si="19"/>
        <v>8.75</v>
      </c>
      <c r="M93" s="38">
        <f t="shared" si="17"/>
        <v>79.71000000000001</v>
      </c>
      <c r="N93" s="23">
        <v>3</v>
      </c>
    </row>
    <row r="94" spans="1:14" ht="30" customHeight="1">
      <c r="A94" s="44" t="s">
        <v>124</v>
      </c>
      <c r="B94" s="41">
        <v>29</v>
      </c>
      <c r="C94" s="17" t="s">
        <v>234</v>
      </c>
      <c r="D94" s="17" t="s">
        <v>47</v>
      </c>
      <c r="E94" s="18" t="s">
        <v>327</v>
      </c>
      <c r="F94" s="17">
        <v>2015290910</v>
      </c>
      <c r="G94" s="40">
        <v>77.5</v>
      </c>
      <c r="H94" s="40">
        <f t="shared" si="14"/>
        <v>31</v>
      </c>
      <c r="I94" s="40">
        <v>83.6</v>
      </c>
      <c r="J94" s="40">
        <f t="shared" si="18"/>
        <v>41.8</v>
      </c>
      <c r="K94" s="40">
        <v>91.5</v>
      </c>
      <c r="L94" s="40">
        <f t="shared" si="19"/>
        <v>9.15</v>
      </c>
      <c r="M94" s="40">
        <f t="shared" si="17"/>
        <v>81.95</v>
      </c>
      <c r="N94" s="19">
        <v>1</v>
      </c>
    </row>
    <row r="95" spans="1:14" ht="30" customHeight="1">
      <c r="A95" s="45"/>
      <c r="B95" s="42"/>
      <c r="C95" s="2" t="s">
        <v>184</v>
      </c>
      <c r="D95" s="2" t="s">
        <v>44</v>
      </c>
      <c r="E95" s="5" t="s">
        <v>185</v>
      </c>
      <c r="F95" s="2">
        <v>2015290909</v>
      </c>
      <c r="G95" s="37">
        <v>80.75</v>
      </c>
      <c r="H95" s="36">
        <f t="shared" si="14"/>
        <v>32.300000000000004</v>
      </c>
      <c r="I95" s="37">
        <v>80.2</v>
      </c>
      <c r="J95" s="36">
        <f t="shared" si="18"/>
        <v>40.1</v>
      </c>
      <c r="K95" s="37">
        <v>65</v>
      </c>
      <c r="L95" s="36">
        <f t="shared" si="19"/>
        <v>6.5</v>
      </c>
      <c r="M95" s="37">
        <f t="shared" si="17"/>
        <v>78.9</v>
      </c>
      <c r="N95" s="20">
        <v>2</v>
      </c>
    </row>
    <row r="96" spans="1:14" ht="30" customHeight="1" thickBot="1">
      <c r="A96" s="46"/>
      <c r="B96" s="43"/>
      <c r="C96" s="21" t="s">
        <v>301</v>
      </c>
      <c r="D96" s="21" t="s">
        <v>103</v>
      </c>
      <c r="E96" s="22" t="s">
        <v>209</v>
      </c>
      <c r="F96" s="21">
        <v>2015290908</v>
      </c>
      <c r="G96" s="38">
        <v>79.3</v>
      </c>
      <c r="H96" s="39">
        <f t="shared" si="14"/>
        <v>31.72</v>
      </c>
      <c r="I96" s="38">
        <v>78.8</v>
      </c>
      <c r="J96" s="39">
        <f t="shared" si="18"/>
        <v>39.4</v>
      </c>
      <c r="K96" s="38">
        <v>64</v>
      </c>
      <c r="L96" s="39">
        <f t="shared" si="19"/>
        <v>6.4</v>
      </c>
      <c r="M96" s="38">
        <f t="shared" si="17"/>
        <v>77.52000000000001</v>
      </c>
      <c r="N96" s="23">
        <v>3</v>
      </c>
    </row>
    <row r="97" spans="1:14" ht="30" customHeight="1">
      <c r="A97" s="44" t="s">
        <v>125</v>
      </c>
      <c r="B97" s="41">
        <v>32</v>
      </c>
      <c r="C97" s="17" t="s">
        <v>228</v>
      </c>
      <c r="D97" s="17" t="s">
        <v>47</v>
      </c>
      <c r="E97" s="18" t="s">
        <v>229</v>
      </c>
      <c r="F97" s="17">
        <v>2015320914</v>
      </c>
      <c r="G97" s="40">
        <v>77.8</v>
      </c>
      <c r="H97" s="40">
        <f t="shared" si="14"/>
        <v>31.12</v>
      </c>
      <c r="I97" s="40">
        <v>83.8</v>
      </c>
      <c r="J97" s="40">
        <f t="shared" si="18"/>
        <v>41.9</v>
      </c>
      <c r="K97" s="40">
        <v>86.6</v>
      </c>
      <c r="L97" s="40">
        <f t="shared" si="19"/>
        <v>8.66</v>
      </c>
      <c r="M97" s="40">
        <f t="shared" si="17"/>
        <v>81.67999999999999</v>
      </c>
      <c r="N97" s="19">
        <v>1</v>
      </c>
    </row>
    <row r="98" spans="1:14" ht="30" customHeight="1">
      <c r="A98" s="45"/>
      <c r="B98" s="42"/>
      <c r="C98" s="2" t="s">
        <v>329</v>
      </c>
      <c r="D98" s="2" t="s">
        <v>249</v>
      </c>
      <c r="E98" s="5" t="s">
        <v>330</v>
      </c>
      <c r="F98" s="2">
        <v>2015320912</v>
      </c>
      <c r="G98" s="37">
        <v>78.35</v>
      </c>
      <c r="H98" s="36">
        <f t="shared" si="14"/>
        <v>31.34</v>
      </c>
      <c r="I98" s="37">
        <v>83.2</v>
      </c>
      <c r="J98" s="36">
        <f t="shared" si="18"/>
        <v>41.6</v>
      </c>
      <c r="K98" s="37">
        <v>85.6</v>
      </c>
      <c r="L98" s="36">
        <f t="shared" si="19"/>
        <v>8.56</v>
      </c>
      <c r="M98" s="37">
        <f t="shared" si="17"/>
        <v>81.5</v>
      </c>
      <c r="N98" s="20">
        <v>2</v>
      </c>
    </row>
    <row r="99" spans="1:14" ht="30" customHeight="1" thickBot="1">
      <c r="A99" s="46"/>
      <c r="B99" s="43"/>
      <c r="C99" s="21" t="s">
        <v>35</v>
      </c>
      <c r="D99" s="21" t="s">
        <v>46</v>
      </c>
      <c r="E99" s="22" t="s">
        <v>36</v>
      </c>
      <c r="F99" s="21">
        <v>2015320915</v>
      </c>
      <c r="G99" s="38">
        <v>77.9</v>
      </c>
      <c r="H99" s="39">
        <f t="shared" si="14"/>
        <v>31.160000000000004</v>
      </c>
      <c r="I99" s="38">
        <v>81.8</v>
      </c>
      <c r="J99" s="39">
        <f t="shared" si="18"/>
        <v>40.9</v>
      </c>
      <c r="K99" s="38">
        <v>85.8</v>
      </c>
      <c r="L99" s="39">
        <f t="shared" si="19"/>
        <v>8.58</v>
      </c>
      <c r="M99" s="38">
        <f t="shared" si="17"/>
        <v>80.64</v>
      </c>
      <c r="N99" s="23">
        <v>3</v>
      </c>
    </row>
    <row r="100" spans="1:14" ht="30" customHeight="1">
      <c r="A100" s="44" t="s">
        <v>126</v>
      </c>
      <c r="B100" s="41">
        <v>33</v>
      </c>
      <c r="C100" s="17" t="s">
        <v>303</v>
      </c>
      <c r="D100" s="17" t="s">
        <v>249</v>
      </c>
      <c r="E100" s="18" t="s">
        <v>33</v>
      </c>
      <c r="F100" s="17">
        <v>2015331003</v>
      </c>
      <c r="G100" s="40">
        <v>83.7</v>
      </c>
      <c r="H100" s="40">
        <f t="shared" si="14"/>
        <v>33.480000000000004</v>
      </c>
      <c r="I100" s="40">
        <v>79.6</v>
      </c>
      <c r="J100" s="40">
        <f>I100*0.6</f>
        <v>47.76</v>
      </c>
      <c r="K100" s="40"/>
      <c r="L100" s="40"/>
      <c r="M100" s="40">
        <f aca="true" t="shared" si="20" ref="M100:M108">G100*0.4+I100*0.6</f>
        <v>81.24000000000001</v>
      </c>
      <c r="N100" s="19">
        <v>1</v>
      </c>
    </row>
    <row r="101" spans="1:14" ht="30" customHeight="1">
      <c r="A101" s="45"/>
      <c r="B101" s="42"/>
      <c r="C101" s="2" t="s">
        <v>304</v>
      </c>
      <c r="D101" s="2" t="s">
        <v>108</v>
      </c>
      <c r="E101" s="5" t="s">
        <v>171</v>
      </c>
      <c r="F101" s="2">
        <v>2015331004</v>
      </c>
      <c r="G101" s="37">
        <v>81.45</v>
      </c>
      <c r="H101" s="36">
        <f t="shared" si="14"/>
        <v>32.580000000000005</v>
      </c>
      <c r="I101" s="37">
        <v>80.2</v>
      </c>
      <c r="J101" s="36">
        <f aca="true" t="shared" si="21" ref="J101:J108">I101*0.6</f>
        <v>48.12</v>
      </c>
      <c r="K101" s="37"/>
      <c r="L101" s="37"/>
      <c r="M101" s="37">
        <f t="shared" si="20"/>
        <v>80.7</v>
      </c>
      <c r="N101" s="20">
        <v>2</v>
      </c>
    </row>
    <row r="102" spans="1:14" ht="30" customHeight="1">
      <c r="A102" s="45"/>
      <c r="B102" s="42"/>
      <c r="C102" s="2" t="s">
        <v>217</v>
      </c>
      <c r="D102" s="2" t="s">
        <v>44</v>
      </c>
      <c r="E102" s="5" t="s">
        <v>372</v>
      </c>
      <c r="F102" s="2">
        <v>2015330927</v>
      </c>
      <c r="G102" s="37">
        <v>78.65</v>
      </c>
      <c r="H102" s="36">
        <f t="shared" si="14"/>
        <v>31.460000000000004</v>
      </c>
      <c r="I102" s="37">
        <v>81.2</v>
      </c>
      <c r="J102" s="36">
        <f t="shared" si="21"/>
        <v>48.72</v>
      </c>
      <c r="K102" s="37"/>
      <c r="L102" s="37"/>
      <c r="M102" s="37">
        <f t="shared" si="20"/>
        <v>80.18</v>
      </c>
      <c r="N102" s="20">
        <v>3</v>
      </c>
    </row>
    <row r="103" spans="1:14" ht="30" customHeight="1">
      <c r="A103" s="45"/>
      <c r="B103" s="42"/>
      <c r="C103" s="2" t="s">
        <v>331</v>
      </c>
      <c r="D103" s="2" t="s">
        <v>46</v>
      </c>
      <c r="E103" s="5" t="s">
        <v>332</v>
      </c>
      <c r="F103" s="2">
        <v>2015330928</v>
      </c>
      <c r="G103" s="37">
        <v>79.25</v>
      </c>
      <c r="H103" s="36">
        <f t="shared" si="14"/>
        <v>31.700000000000003</v>
      </c>
      <c r="I103" s="37">
        <v>77.4</v>
      </c>
      <c r="J103" s="36">
        <f t="shared" si="21"/>
        <v>46.440000000000005</v>
      </c>
      <c r="K103" s="37"/>
      <c r="L103" s="37"/>
      <c r="M103" s="37">
        <f t="shared" si="20"/>
        <v>78.14000000000001</v>
      </c>
      <c r="N103" s="20">
        <v>4</v>
      </c>
    </row>
    <row r="104" spans="1:14" ht="30" customHeight="1">
      <c r="A104" s="45"/>
      <c r="B104" s="42"/>
      <c r="C104" s="2" t="s">
        <v>23</v>
      </c>
      <c r="D104" s="2" t="s">
        <v>47</v>
      </c>
      <c r="E104" s="5" t="s">
        <v>213</v>
      </c>
      <c r="F104" s="2">
        <v>2015331002</v>
      </c>
      <c r="G104" s="37">
        <v>79.05</v>
      </c>
      <c r="H104" s="36">
        <f t="shared" si="14"/>
        <v>31.62</v>
      </c>
      <c r="I104" s="37">
        <v>77.2</v>
      </c>
      <c r="J104" s="36">
        <f t="shared" si="21"/>
        <v>46.32</v>
      </c>
      <c r="K104" s="37"/>
      <c r="L104" s="37"/>
      <c r="M104" s="37">
        <f t="shared" si="20"/>
        <v>77.94</v>
      </c>
      <c r="N104" s="20">
        <v>5</v>
      </c>
    </row>
    <row r="105" spans="1:14" ht="30" customHeight="1" thickBot="1">
      <c r="A105" s="46"/>
      <c r="B105" s="43"/>
      <c r="C105" s="21" t="s">
        <v>74</v>
      </c>
      <c r="D105" s="21" t="s">
        <v>47</v>
      </c>
      <c r="E105" s="22" t="s">
        <v>214</v>
      </c>
      <c r="F105" s="21">
        <v>2015330918</v>
      </c>
      <c r="G105" s="38">
        <v>78.85</v>
      </c>
      <c r="H105" s="39">
        <f t="shared" si="14"/>
        <v>31.54</v>
      </c>
      <c r="I105" s="38">
        <v>74.6</v>
      </c>
      <c r="J105" s="39">
        <f t="shared" si="21"/>
        <v>44.76</v>
      </c>
      <c r="K105" s="38"/>
      <c r="L105" s="38"/>
      <c r="M105" s="38">
        <f t="shared" si="20"/>
        <v>76.3</v>
      </c>
      <c r="N105" s="23">
        <v>6</v>
      </c>
    </row>
    <row r="106" spans="1:14" ht="30" customHeight="1">
      <c r="A106" s="44" t="s">
        <v>127</v>
      </c>
      <c r="B106" s="41">
        <v>34</v>
      </c>
      <c r="C106" s="17" t="s">
        <v>305</v>
      </c>
      <c r="D106" s="17" t="s">
        <v>111</v>
      </c>
      <c r="E106" s="18" t="s">
        <v>137</v>
      </c>
      <c r="F106" s="17">
        <v>2015341008</v>
      </c>
      <c r="G106" s="40">
        <v>84.95</v>
      </c>
      <c r="H106" s="40">
        <f t="shared" si="14"/>
        <v>33.980000000000004</v>
      </c>
      <c r="I106" s="40">
        <v>86</v>
      </c>
      <c r="J106" s="40">
        <f t="shared" si="21"/>
        <v>51.6</v>
      </c>
      <c r="K106" s="40"/>
      <c r="L106" s="40"/>
      <c r="M106" s="40">
        <f t="shared" si="20"/>
        <v>85.58000000000001</v>
      </c>
      <c r="N106" s="19">
        <v>1</v>
      </c>
    </row>
    <row r="107" spans="1:14" ht="30" customHeight="1">
      <c r="A107" s="45"/>
      <c r="B107" s="42"/>
      <c r="C107" s="2" t="s">
        <v>198</v>
      </c>
      <c r="D107" s="2" t="s">
        <v>47</v>
      </c>
      <c r="E107" s="5" t="s">
        <v>199</v>
      </c>
      <c r="F107" s="2">
        <v>2015341009</v>
      </c>
      <c r="G107" s="37">
        <v>80.15</v>
      </c>
      <c r="H107" s="36">
        <f t="shared" si="14"/>
        <v>32.06</v>
      </c>
      <c r="I107" s="37">
        <v>83.6</v>
      </c>
      <c r="J107" s="36">
        <f t="shared" si="21"/>
        <v>50.16</v>
      </c>
      <c r="K107" s="37"/>
      <c r="L107" s="37"/>
      <c r="M107" s="37">
        <f t="shared" si="20"/>
        <v>82.22</v>
      </c>
      <c r="N107" s="20">
        <v>2</v>
      </c>
    </row>
    <row r="108" spans="1:14" ht="30" customHeight="1" thickBot="1">
      <c r="A108" s="46"/>
      <c r="B108" s="43"/>
      <c r="C108" s="21" t="s">
        <v>230</v>
      </c>
      <c r="D108" s="21" t="s">
        <v>44</v>
      </c>
      <c r="E108" s="22" t="s">
        <v>231</v>
      </c>
      <c r="F108" s="21">
        <v>2015341011</v>
      </c>
      <c r="G108" s="38">
        <v>77.8</v>
      </c>
      <c r="H108" s="39">
        <f t="shared" si="14"/>
        <v>31.12</v>
      </c>
      <c r="I108" s="38">
        <v>81.2</v>
      </c>
      <c r="J108" s="39">
        <f t="shared" si="21"/>
        <v>48.72</v>
      </c>
      <c r="K108" s="38"/>
      <c r="L108" s="38"/>
      <c r="M108" s="38">
        <f t="shared" si="20"/>
        <v>79.84</v>
      </c>
      <c r="N108" s="23">
        <v>3</v>
      </c>
    </row>
    <row r="109" spans="1:14" s="10" customFormat="1" ht="30" customHeight="1">
      <c r="A109" s="44" t="s">
        <v>212</v>
      </c>
      <c r="B109" s="41">
        <v>35</v>
      </c>
      <c r="C109" s="17" t="s">
        <v>307</v>
      </c>
      <c r="D109" s="17" t="s">
        <v>111</v>
      </c>
      <c r="E109" s="18" t="s">
        <v>49</v>
      </c>
      <c r="F109" s="17">
        <v>2015351014</v>
      </c>
      <c r="G109" s="40">
        <v>79.15</v>
      </c>
      <c r="H109" s="40">
        <f t="shared" si="14"/>
        <v>31.660000000000004</v>
      </c>
      <c r="I109" s="40">
        <v>84.6</v>
      </c>
      <c r="J109" s="40">
        <f>I109*0.5</f>
        <v>42.3</v>
      </c>
      <c r="K109" s="40">
        <v>83.2</v>
      </c>
      <c r="L109" s="40">
        <f>K109*0.1</f>
        <v>8.32</v>
      </c>
      <c r="M109" s="40">
        <f aca="true" t="shared" si="22" ref="M109:M118">G109*0.4+I109*0.5+K109*0.1</f>
        <v>82.28</v>
      </c>
      <c r="N109" s="19">
        <v>1</v>
      </c>
    </row>
    <row r="110" spans="1:14" ht="30" customHeight="1">
      <c r="A110" s="45"/>
      <c r="B110" s="42"/>
      <c r="C110" s="2" t="s">
        <v>306</v>
      </c>
      <c r="D110" s="2" t="s">
        <v>108</v>
      </c>
      <c r="E110" s="5" t="s">
        <v>75</v>
      </c>
      <c r="F110" s="2">
        <v>2015351013</v>
      </c>
      <c r="G110" s="37">
        <v>81.5</v>
      </c>
      <c r="H110" s="36">
        <f t="shared" si="14"/>
        <v>32.6</v>
      </c>
      <c r="I110" s="37">
        <v>82</v>
      </c>
      <c r="J110" s="36">
        <f aca="true" t="shared" si="23" ref="J110:J118">I110*0.5</f>
        <v>41</v>
      </c>
      <c r="K110" s="37">
        <v>82.8</v>
      </c>
      <c r="L110" s="36">
        <f aca="true" t="shared" si="24" ref="L110:L118">K110*0.1</f>
        <v>8.28</v>
      </c>
      <c r="M110" s="37">
        <f t="shared" si="22"/>
        <v>81.88</v>
      </c>
      <c r="N110" s="20">
        <v>2</v>
      </c>
    </row>
    <row r="111" spans="1:14" ht="30" customHeight="1" thickBot="1">
      <c r="A111" s="46"/>
      <c r="B111" s="43"/>
      <c r="C111" s="25" t="s">
        <v>308</v>
      </c>
      <c r="D111" s="25" t="s">
        <v>47</v>
      </c>
      <c r="E111" s="26" t="s">
        <v>58</v>
      </c>
      <c r="F111" s="21">
        <v>2015351015</v>
      </c>
      <c r="G111" s="38">
        <v>78</v>
      </c>
      <c r="H111" s="39">
        <f t="shared" si="14"/>
        <v>31.200000000000003</v>
      </c>
      <c r="I111" s="38">
        <v>81.2</v>
      </c>
      <c r="J111" s="39">
        <f t="shared" si="23"/>
        <v>40.6</v>
      </c>
      <c r="K111" s="38">
        <v>81.4</v>
      </c>
      <c r="L111" s="39">
        <f t="shared" si="24"/>
        <v>8.14</v>
      </c>
      <c r="M111" s="38">
        <f t="shared" si="22"/>
        <v>79.94000000000001</v>
      </c>
      <c r="N111" s="23">
        <v>3</v>
      </c>
    </row>
    <row r="112" spans="1:14" ht="30" customHeight="1">
      <c r="A112" s="44" t="s">
        <v>128</v>
      </c>
      <c r="B112" s="41">
        <v>36</v>
      </c>
      <c r="C112" s="17" t="s">
        <v>194</v>
      </c>
      <c r="D112" s="17" t="s">
        <v>47</v>
      </c>
      <c r="E112" s="18" t="s">
        <v>76</v>
      </c>
      <c r="F112" s="17">
        <v>2015361019</v>
      </c>
      <c r="G112" s="40">
        <v>80.2</v>
      </c>
      <c r="H112" s="40">
        <f t="shared" si="14"/>
        <v>32.080000000000005</v>
      </c>
      <c r="I112" s="40">
        <v>85.8</v>
      </c>
      <c r="J112" s="40">
        <f t="shared" si="23"/>
        <v>42.9</v>
      </c>
      <c r="K112" s="40">
        <v>86.67</v>
      </c>
      <c r="L112" s="40">
        <f t="shared" si="24"/>
        <v>8.667</v>
      </c>
      <c r="M112" s="40">
        <f t="shared" si="22"/>
        <v>83.647</v>
      </c>
      <c r="N112" s="19">
        <v>1</v>
      </c>
    </row>
    <row r="113" spans="1:14" ht="30" customHeight="1">
      <c r="A113" s="45"/>
      <c r="B113" s="42"/>
      <c r="C113" s="2" t="s">
        <v>244</v>
      </c>
      <c r="D113" s="2" t="s">
        <v>44</v>
      </c>
      <c r="E113" s="5" t="s">
        <v>69</v>
      </c>
      <c r="F113" s="2">
        <v>2015361018</v>
      </c>
      <c r="G113" s="37">
        <v>73.1</v>
      </c>
      <c r="H113" s="36">
        <f t="shared" si="14"/>
        <v>29.24</v>
      </c>
      <c r="I113" s="37">
        <v>83.6</v>
      </c>
      <c r="J113" s="36">
        <f t="shared" si="23"/>
        <v>41.8</v>
      </c>
      <c r="K113" s="37">
        <v>80</v>
      </c>
      <c r="L113" s="36">
        <f t="shared" si="24"/>
        <v>8</v>
      </c>
      <c r="M113" s="37">
        <f t="shared" si="22"/>
        <v>79.03999999999999</v>
      </c>
      <c r="N113" s="20">
        <v>2</v>
      </c>
    </row>
    <row r="114" spans="1:14" ht="30" customHeight="1">
      <c r="A114" s="45"/>
      <c r="B114" s="42"/>
      <c r="C114" s="2" t="s">
        <v>309</v>
      </c>
      <c r="D114" s="2" t="s">
        <v>115</v>
      </c>
      <c r="E114" s="5" t="s">
        <v>88</v>
      </c>
      <c r="F114" s="2">
        <v>2015361020</v>
      </c>
      <c r="G114" s="37">
        <v>73.4</v>
      </c>
      <c r="H114" s="36">
        <f t="shared" si="14"/>
        <v>29.360000000000003</v>
      </c>
      <c r="I114" s="37">
        <v>80.8</v>
      </c>
      <c r="J114" s="36">
        <f t="shared" si="23"/>
        <v>40.4</v>
      </c>
      <c r="K114" s="37">
        <v>82.33</v>
      </c>
      <c r="L114" s="36">
        <f t="shared" si="24"/>
        <v>8.233</v>
      </c>
      <c r="M114" s="37">
        <f t="shared" si="22"/>
        <v>77.99300000000001</v>
      </c>
      <c r="N114" s="20">
        <v>3</v>
      </c>
    </row>
    <row r="115" spans="1:14" ht="30" customHeight="1" thickBot="1">
      <c r="A115" s="46"/>
      <c r="B115" s="43"/>
      <c r="C115" s="27" t="s">
        <v>310</v>
      </c>
      <c r="D115" s="27" t="s">
        <v>245</v>
      </c>
      <c r="E115" s="28" t="s">
        <v>246</v>
      </c>
      <c r="F115" s="21">
        <v>2015361022</v>
      </c>
      <c r="G115" s="38">
        <v>73.1</v>
      </c>
      <c r="H115" s="39">
        <f t="shared" si="14"/>
        <v>29.24</v>
      </c>
      <c r="I115" s="35" t="s">
        <v>367</v>
      </c>
      <c r="J115" s="39"/>
      <c r="K115" s="35" t="s">
        <v>367</v>
      </c>
      <c r="L115" s="39"/>
      <c r="M115" s="38">
        <f>H115</f>
        <v>29.24</v>
      </c>
      <c r="N115" s="23">
        <v>4</v>
      </c>
    </row>
    <row r="116" spans="1:14" ht="30" customHeight="1">
      <c r="A116" s="50" t="s">
        <v>172</v>
      </c>
      <c r="B116" s="41">
        <v>37</v>
      </c>
      <c r="C116" s="17" t="s">
        <v>40</v>
      </c>
      <c r="D116" s="17" t="s">
        <v>46</v>
      </c>
      <c r="E116" s="18" t="s">
        <v>41</v>
      </c>
      <c r="F116" s="17">
        <v>2015371026</v>
      </c>
      <c r="G116" s="40">
        <v>81.25</v>
      </c>
      <c r="H116" s="40">
        <f t="shared" si="14"/>
        <v>32.5</v>
      </c>
      <c r="I116" s="40">
        <v>83</v>
      </c>
      <c r="J116" s="40">
        <f t="shared" si="23"/>
        <v>41.5</v>
      </c>
      <c r="K116" s="40">
        <v>90.2</v>
      </c>
      <c r="L116" s="40">
        <f t="shared" si="24"/>
        <v>9.020000000000001</v>
      </c>
      <c r="M116" s="40">
        <f t="shared" si="22"/>
        <v>83.02</v>
      </c>
      <c r="N116" s="19">
        <v>1</v>
      </c>
    </row>
    <row r="117" spans="1:14" ht="30" customHeight="1">
      <c r="A117" s="51"/>
      <c r="B117" s="42"/>
      <c r="C117" s="15" t="s">
        <v>38</v>
      </c>
      <c r="D117" s="15" t="s">
        <v>249</v>
      </c>
      <c r="E117" s="16" t="s">
        <v>39</v>
      </c>
      <c r="F117" s="2">
        <v>2015371025</v>
      </c>
      <c r="G117" s="37">
        <v>82.7</v>
      </c>
      <c r="H117" s="36">
        <f t="shared" si="14"/>
        <v>33.080000000000005</v>
      </c>
      <c r="I117" s="37">
        <v>78.2</v>
      </c>
      <c r="J117" s="36">
        <f t="shared" si="23"/>
        <v>39.1</v>
      </c>
      <c r="K117" s="37">
        <v>79.4</v>
      </c>
      <c r="L117" s="36">
        <f t="shared" si="24"/>
        <v>7.940000000000001</v>
      </c>
      <c r="M117" s="37">
        <f t="shared" si="22"/>
        <v>80.12</v>
      </c>
      <c r="N117" s="20">
        <v>2</v>
      </c>
    </row>
    <row r="118" spans="1:14" ht="30" customHeight="1" thickBot="1">
      <c r="A118" s="52"/>
      <c r="B118" s="43"/>
      <c r="C118" s="21" t="s">
        <v>311</v>
      </c>
      <c r="D118" s="21" t="s">
        <v>103</v>
      </c>
      <c r="E118" s="22" t="s">
        <v>129</v>
      </c>
      <c r="F118" s="21">
        <v>2015371027</v>
      </c>
      <c r="G118" s="38">
        <v>78.8</v>
      </c>
      <c r="H118" s="39">
        <f t="shared" si="14"/>
        <v>31.52</v>
      </c>
      <c r="I118" s="38">
        <v>80.2</v>
      </c>
      <c r="J118" s="39">
        <f t="shared" si="23"/>
        <v>40.1</v>
      </c>
      <c r="K118" s="38">
        <v>80.8</v>
      </c>
      <c r="L118" s="39">
        <f t="shared" si="24"/>
        <v>8.08</v>
      </c>
      <c r="M118" s="38">
        <f t="shared" si="22"/>
        <v>79.7</v>
      </c>
      <c r="N118" s="23">
        <v>3</v>
      </c>
    </row>
    <row r="119" spans="1:14" ht="30" customHeight="1">
      <c r="A119" s="47" t="s">
        <v>3</v>
      </c>
      <c r="B119" s="41">
        <v>39</v>
      </c>
      <c r="C119" s="17" t="s">
        <v>312</v>
      </c>
      <c r="D119" s="17" t="s">
        <v>104</v>
      </c>
      <c r="E119" s="18" t="s">
        <v>227</v>
      </c>
      <c r="F119" s="17">
        <v>2015391101</v>
      </c>
      <c r="G119" s="40">
        <v>78.05</v>
      </c>
      <c r="H119" s="40">
        <f t="shared" si="14"/>
        <v>31.22</v>
      </c>
      <c r="I119" s="40">
        <v>84.2</v>
      </c>
      <c r="J119" s="40">
        <f>I119*0.6</f>
        <v>50.52</v>
      </c>
      <c r="K119" s="40"/>
      <c r="L119" s="40"/>
      <c r="M119" s="40">
        <f>G119*0.4+I119*0.6</f>
        <v>81.74000000000001</v>
      </c>
      <c r="N119" s="19">
        <v>1</v>
      </c>
    </row>
    <row r="120" spans="1:14" ht="30" customHeight="1">
      <c r="A120" s="48"/>
      <c r="B120" s="42"/>
      <c r="C120" s="2" t="s">
        <v>313</v>
      </c>
      <c r="D120" s="2" t="s">
        <v>175</v>
      </c>
      <c r="E120" s="5" t="s">
        <v>24</v>
      </c>
      <c r="F120" s="2">
        <v>2015391104</v>
      </c>
      <c r="G120" s="37">
        <v>81.15</v>
      </c>
      <c r="H120" s="37">
        <f t="shared" si="14"/>
        <v>32.46</v>
      </c>
      <c r="I120" s="37">
        <v>79</v>
      </c>
      <c r="J120" s="37">
        <f>I120*0.6</f>
        <v>47.4</v>
      </c>
      <c r="K120" s="37"/>
      <c r="L120" s="37"/>
      <c r="M120" s="37">
        <f>G120*0.4+I120*0.6</f>
        <v>79.86</v>
      </c>
      <c r="N120" s="20">
        <v>2</v>
      </c>
    </row>
    <row r="121" spans="1:14" ht="30" customHeight="1" thickBot="1">
      <c r="A121" s="49"/>
      <c r="B121" s="43"/>
      <c r="C121" s="21" t="s">
        <v>335</v>
      </c>
      <c r="D121" s="21" t="s">
        <v>44</v>
      </c>
      <c r="E121" s="22" t="s">
        <v>336</v>
      </c>
      <c r="F121" s="21">
        <v>2015391105</v>
      </c>
      <c r="G121" s="38">
        <v>77.05</v>
      </c>
      <c r="H121" s="38">
        <f t="shared" si="14"/>
        <v>30.82</v>
      </c>
      <c r="I121" s="38">
        <v>72.2</v>
      </c>
      <c r="J121" s="38">
        <f>I121*0.6</f>
        <v>43.32</v>
      </c>
      <c r="K121" s="38"/>
      <c r="L121" s="38"/>
      <c r="M121" s="38">
        <f>G121*0.4+I121*0.6</f>
        <v>74.14</v>
      </c>
      <c r="N121" s="23">
        <v>3</v>
      </c>
    </row>
    <row r="122" spans="1:14" ht="30" customHeight="1">
      <c r="A122" s="45" t="s">
        <v>366</v>
      </c>
      <c r="B122" s="41">
        <v>43</v>
      </c>
      <c r="C122" s="11" t="s">
        <v>207</v>
      </c>
      <c r="D122" s="11" t="s">
        <v>44</v>
      </c>
      <c r="E122" s="12" t="s">
        <v>373</v>
      </c>
      <c r="F122" s="11">
        <v>2015431110</v>
      </c>
      <c r="G122" s="36">
        <v>79.45</v>
      </c>
      <c r="H122" s="36">
        <f t="shared" si="14"/>
        <v>31.78</v>
      </c>
      <c r="I122" s="36">
        <v>82.2</v>
      </c>
      <c r="J122" s="36">
        <f aca="true" t="shared" si="25" ref="J122:J127">I122*0.5</f>
        <v>41.1</v>
      </c>
      <c r="K122" s="36">
        <v>93</v>
      </c>
      <c r="L122" s="36">
        <f aca="true" t="shared" si="26" ref="L122:L127">K122*0.1</f>
        <v>9.3</v>
      </c>
      <c r="M122" s="36">
        <f aca="true" t="shared" si="27" ref="M122:M127">G122*0.4+I122*0.5+K122*0.1</f>
        <v>82.17999999999999</v>
      </c>
      <c r="N122" s="24">
        <v>1</v>
      </c>
    </row>
    <row r="123" spans="1:14" ht="30" customHeight="1">
      <c r="A123" s="45"/>
      <c r="B123" s="42"/>
      <c r="C123" s="2" t="s">
        <v>314</v>
      </c>
      <c r="D123" s="2" t="s">
        <v>47</v>
      </c>
      <c r="E123" s="5" t="s">
        <v>89</v>
      </c>
      <c r="F123" s="2">
        <v>2015431112</v>
      </c>
      <c r="G123" s="37">
        <v>76.15</v>
      </c>
      <c r="H123" s="37">
        <f t="shared" si="14"/>
        <v>30.460000000000004</v>
      </c>
      <c r="I123" s="37">
        <v>73.2</v>
      </c>
      <c r="J123" s="37">
        <f t="shared" si="25"/>
        <v>36.6</v>
      </c>
      <c r="K123" s="37">
        <v>80.2</v>
      </c>
      <c r="L123" s="37">
        <f t="shared" si="26"/>
        <v>8.020000000000001</v>
      </c>
      <c r="M123" s="37">
        <f t="shared" si="27"/>
        <v>75.08</v>
      </c>
      <c r="N123" s="20">
        <v>2</v>
      </c>
    </row>
    <row r="124" spans="1:14" ht="30" customHeight="1" thickBot="1">
      <c r="A124" s="46"/>
      <c r="B124" s="43"/>
      <c r="C124" s="21" t="s">
        <v>315</v>
      </c>
      <c r="D124" s="21" t="s">
        <v>109</v>
      </c>
      <c r="E124" s="22" t="s">
        <v>12</v>
      </c>
      <c r="F124" s="21">
        <v>2015431114</v>
      </c>
      <c r="G124" s="38">
        <v>75.4</v>
      </c>
      <c r="H124" s="38">
        <f t="shared" si="14"/>
        <v>30.160000000000004</v>
      </c>
      <c r="I124" s="38">
        <v>72.4</v>
      </c>
      <c r="J124" s="38">
        <f t="shared" si="25"/>
        <v>36.2</v>
      </c>
      <c r="K124" s="38">
        <v>83.6</v>
      </c>
      <c r="L124" s="38">
        <f t="shared" si="26"/>
        <v>8.36</v>
      </c>
      <c r="M124" s="38">
        <f t="shared" si="27"/>
        <v>74.72000000000001</v>
      </c>
      <c r="N124" s="23">
        <v>3</v>
      </c>
    </row>
    <row r="125" spans="1:14" ht="30" customHeight="1">
      <c r="A125" s="44" t="s">
        <v>130</v>
      </c>
      <c r="B125" s="41">
        <v>45</v>
      </c>
      <c r="C125" s="11" t="s">
        <v>25</v>
      </c>
      <c r="D125" s="11" t="s">
        <v>44</v>
      </c>
      <c r="E125" s="12" t="s">
        <v>239</v>
      </c>
      <c r="F125" s="11">
        <v>2015451117</v>
      </c>
      <c r="G125" s="36">
        <v>76.1</v>
      </c>
      <c r="H125" s="36">
        <f t="shared" si="14"/>
        <v>30.439999999999998</v>
      </c>
      <c r="I125" s="36">
        <v>84.4</v>
      </c>
      <c r="J125" s="36">
        <f t="shared" si="25"/>
        <v>42.2</v>
      </c>
      <c r="K125" s="36">
        <v>93.4</v>
      </c>
      <c r="L125" s="36">
        <f t="shared" si="26"/>
        <v>9.340000000000002</v>
      </c>
      <c r="M125" s="36">
        <f t="shared" si="27"/>
        <v>81.98</v>
      </c>
      <c r="N125" s="24">
        <v>1</v>
      </c>
    </row>
    <row r="126" spans="1:14" ht="30" customHeight="1">
      <c r="A126" s="45"/>
      <c r="B126" s="42"/>
      <c r="C126" s="2" t="s">
        <v>79</v>
      </c>
      <c r="D126" s="2" t="s">
        <v>47</v>
      </c>
      <c r="E126" s="5" t="s">
        <v>80</v>
      </c>
      <c r="F126" s="2">
        <v>2015451115</v>
      </c>
      <c r="G126" s="37">
        <v>80.85</v>
      </c>
      <c r="H126" s="37">
        <f t="shared" si="14"/>
        <v>32.339999999999996</v>
      </c>
      <c r="I126" s="37">
        <v>78.2</v>
      </c>
      <c r="J126" s="37">
        <f t="shared" si="25"/>
        <v>39.1</v>
      </c>
      <c r="K126" s="37">
        <v>81</v>
      </c>
      <c r="L126" s="37">
        <f t="shared" si="26"/>
        <v>8.1</v>
      </c>
      <c r="M126" s="37">
        <f t="shared" si="27"/>
        <v>79.53999999999999</v>
      </c>
      <c r="N126" s="20">
        <v>2</v>
      </c>
    </row>
    <row r="127" spans="1:14" ht="30" customHeight="1" thickBot="1">
      <c r="A127" s="46"/>
      <c r="B127" s="43"/>
      <c r="C127" s="21" t="s">
        <v>316</v>
      </c>
      <c r="D127" s="21" t="s">
        <v>109</v>
      </c>
      <c r="E127" s="22" t="s">
        <v>42</v>
      </c>
      <c r="F127" s="21">
        <v>2015451118</v>
      </c>
      <c r="G127" s="38">
        <v>80.45</v>
      </c>
      <c r="H127" s="38">
        <f t="shared" si="14"/>
        <v>32.18</v>
      </c>
      <c r="I127" s="38">
        <v>77.8</v>
      </c>
      <c r="J127" s="38">
        <f t="shared" si="25"/>
        <v>38.9</v>
      </c>
      <c r="K127" s="38">
        <v>78.4</v>
      </c>
      <c r="L127" s="38">
        <f t="shared" si="26"/>
        <v>7.840000000000001</v>
      </c>
      <c r="M127" s="38">
        <f t="shared" si="27"/>
        <v>78.92</v>
      </c>
      <c r="N127" s="23">
        <v>3</v>
      </c>
    </row>
    <row r="128" spans="1:14" ht="30" customHeight="1">
      <c r="A128" s="44" t="s">
        <v>148</v>
      </c>
      <c r="B128" s="41">
        <v>47</v>
      </c>
      <c r="C128" s="11" t="s">
        <v>317</v>
      </c>
      <c r="D128" s="11" t="s">
        <v>106</v>
      </c>
      <c r="E128" s="12" t="s">
        <v>147</v>
      </c>
      <c r="F128" s="11">
        <v>2015471126</v>
      </c>
      <c r="G128" s="36">
        <v>83.6</v>
      </c>
      <c r="H128" s="36">
        <f t="shared" si="14"/>
        <v>33.44</v>
      </c>
      <c r="I128" s="36">
        <v>82.2</v>
      </c>
      <c r="J128" s="36">
        <f>I128*0.6</f>
        <v>49.32</v>
      </c>
      <c r="K128" s="36"/>
      <c r="L128" s="36"/>
      <c r="M128" s="36">
        <f>G128*0.4+I128*0.6</f>
        <v>82.75999999999999</v>
      </c>
      <c r="N128" s="24">
        <v>1</v>
      </c>
    </row>
    <row r="129" spans="1:14" ht="30" customHeight="1">
      <c r="A129" s="45"/>
      <c r="B129" s="42"/>
      <c r="C129" s="2" t="s">
        <v>221</v>
      </c>
      <c r="D129" s="2" t="s">
        <v>44</v>
      </c>
      <c r="E129" s="5" t="s">
        <v>328</v>
      </c>
      <c r="F129" s="2">
        <v>2015471120</v>
      </c>
      <c r="G129" s="37">
        <v>78.4</v>
      </c>
      <c r="H129" s="37">
        <f t="shared" si="14"/>
        <v>31.360000000000003</v>
      </c>
      <c r="I129" s="37">
        <v>85.6</v>
      </c>
      <c r="J129" s="37">
        <f>I129*0.6</f>
        <v>51.35999999999999</v>
      </c>
      <c r="K129" s="37"/>
      <c r="L129" s="37"/>
      <c r="M129" s="37">
        <f>G129*0.4+I129*0.6</f>
        <v>82.72</v>
      </c>
      <c r="N129" s="20">
        <v>2</v>
      </c>
    </row>
    <row r="130" spans="1:14" ht="30" customHeight="1" thickBot="1">
      <c r="A130" s="46"/>
      <c r="B130" s="43"/>
      <c r="C130" s="21" t="s">
        <v>333</v>
      </c>
      <c r="D130" s="21" t="s">
        <v>46</v>
      </c>
      <c r="E130" s="22" t="s">
        <v>334</v>
      </c>
      <c r="F130" s="21">
        <v>2015471123</v>
      </c>
      <c r="G130" s="38">
        <v>77.7</v>
      </c>
      <c r="H130" s="38">
        <f t="shared" si="14"/>
        <v>31.080000000000002</v>
      </c>
      <c r="I130" s="38">
        <v>81.6</v>
      </c>
      <c r="J130" s="38">
        <f>I130*0.6</f>
        <v>48.959999999999994</v>
      </c>
      <c r="K130" s="38"/>
      <c r="L130" s="38"/>
      <c r="M130" s="38">
        <f>G130*0.4+I130*0.6</f>
        <v>80.03999999999999</v>
      </c>
      <c r="N130" s="23">
        <v>3</v>
      </c>
    </row>
    <row r="131" spans="1:14" ht="30" customHeight="1">
      <c r="A131" s="44" t="s">
        <v>132</v>
      </c>
      <c r="B131" s="41">
        <v>48</v>
      </c>
      <c r="C131" s="11" t="s">
        <v>351</v>
      </c>
      <c r="D131" s="11" t="s">
        <v>46</v>
      </c>
      <c r="E131" s="12" t="s">
        <v>352</v>
      </c>
      <c r="F131" s="11">
        <v>2015481131</v>
      </c>
      <c r="G131" s="36">
        <v>81.1</v>
      </c>
      <c r="H131" s="36">
        <f t="shared" si="14"/>
        <v>32.44</v>
      </c>
      <c r="I131" s="36">
        <v>79.8</v>
      </c>
      <c r="J131" s="36">
        <f>I131*0.5</f>
        <v>39.9</v>
      </c>
      <c r="K131" s="36">
        <v>92.2</v>
      </c>
      <c r="L131" s="36">
        <f>K131*0.1</f>
        <v>9.22</v>
      </c>
      <c r="M131" s="36">
        <f>G131*0.4+I131*0.5+K131*0.1</f>
        <v>81.56</v>
      </c>
      <c r="N131" s="24">
        <v>1</v>
      </c>
    </row>
    <row r="132" spans="1:14" ht="30" customHeight="1">
      <c r="A132" s="45"/>
      <c r="B132" s="42"/>
      <c r="C132" s="2" t="s">
        <v>210</v>
      </c>
      <c r="D132" s="2" t="s">
        <v>44</v>
      </c>
      <c r="E132" s="5" t="s">
        <v>67</v>
      </c>
      <c r="F132" s="2">
        <v>2015481127</v>
      </c>
      <c r="G132" s="37">
        <v>79.3</v>
      </c>
      <c r="H132" s="37">
        <f t="shared" si="14"/>
        <v>31.72</v>
      </c>
      <c r="I132" s="37">
        <v>81</v>
      </c>
      <c r="J132" s="37">
        <f>I132*0.5</f>
        <v>40.5</v>
      </c>
      <c r="K132" s="37">
        <v>87.2</v>
      </c>
      <c r="L132" s="37">
        <f>K132*0.1</f>
        <v>8.72</v>
      </c>
      <c r="M132" s="37">
        <f>G132*0.4+I132*0.5+K132*0.1</f>
        <v>80.94</v>
      </c>
      <c r="N132" s="20">
        <v>2</v>
      </c>
    </row>
    <row r="133" spans="1:14" ht="30" customHeight="1" thickBot="1">
      <c r="A133" s="46"/>
      <c r="B133" s="43"/>
      <c r="C133" s="21" t="s">
        <v>347</v>
      </c>
      <c r="D133" s="21" t="s">
        <v>348</v>
      </c>
      <c r="E133" s="22" t="s">
        <v>350</v>
      </c>
      <c r="F133" s="21">
        <v>2015481130</v>
      </c>
      <c r="G133" s="38">
        <v>78.55</v>
      </c>
      <c r="H133" s="38">
        <f aca="true" t="shared" si="28" ref="H133:H148">G133*0.4</f>
        <v>31.42</v>
      </c>
      <c r="I133" s="38">
        <v>80.2</v>
      </c>
      <c r="J133" s="38">
        <f>I133*0.5</f>
        <v>40.1</v>
      </c>
      <c r="K133" s="38">
        <v>86.2</v>
      </c>
      <c r="L133" s="38">
        <f>K133*0.1</f>
        <v>8.620000000000001</v>
      </c>
      <c r="M133" s="38">
        <f>G133*0.4+I133*0.5+K133*0.1</f>
        <v>80.14000000000001</v>
      </c>
      <c r="N133" s="23">
        <v>3</v>
      </c>
    </row>
    <row r="134" spans="1:14" ht="30" customHeight="1">
      <c r="A134" s="44" t="s">
        <v>133</v>
      </c>
      <c r="B134" s="41">
        <v>51</v>
      </c>
      <c r="C134" s="11" t="s">
        <v>318</v>
      </c>
      <c r="D134" s="11" t="s">
        <v>46</v>
      </c>
      <c r="E134" s="12" t="s">
        <v>349</v>
      </c>
      <c r="F134" s="11">
        <v>2015511205</v>
      </c>
      <c r="G134" s="36">
        <v>82.95</v>
      </c>
      <c r="H134" s="36">
        <f t="shared" si="28"/>
        <v>33.18</v>
      </c>
      <c r="I134" s="36">
        <v>84</v>
      </c>
      <c r="J134" s="36">
        <f>I134*0.6</f>
        <v>50.4</v>
      </c>
      <c r="K134" s="36"/>
      <c r="L134" s="36"/>
      <c r="M134" s="36">
        <f aca="true" t="shared" si="29" ref="M134:M142">G134*0.4+I134*0.6</f>
        <v>83.58</v>
      </c>
      <c r="N134" s="24">
        <v>1</v>
      </c>
    </row>
    <row r="135" spans="1:14" ht="30" customHeight="1">
      <c r="A135" s="45"/>
      <c r="B135" s="42"/>
      <c r="C135" s="2" t="s">
        <v>81</v>
      </c>
      <c r="D135" s="2" t="s">
        <v>47</v>
      </c>
      <c r="E135" s="5" t="s">
        <v>82</v>
      </c>
      <c r="F135" s="2">
        <v>2015511202</v>
      </c>
      <c r="G135" s="37">
        <v>86.05</v>
      </c>
      <c r="H135" s="37">
        <f t="shared" si="28"/>
        <v>34.42</v>
      </c>
      <c r="I135" s="37">
        <v>78</v>
      </c>
      <c r="J135" s="37">
        <f aca="true" t="shared" si="30" ref="J135:J148">I135*0.6</f>
        <v>46.8</v>
      </c>
      <c r="K135" s="37"/>
      <c r="L135" s="37"/>
      <c r="M135" s="37">
        <f t="shared" si="29"/>
        <v>81.22</v>
      </c>
      <c r="N135" s="20">
        <v>2</v>
      </c>
    </row>
    <row r="136" spans="1:14" s="10" customFormat="1" ht="30" customHeight="1" thickBot="1">
      <c r="A136" s="46"/>
      <c r="B136" s="43"/>
      <c r="C136" s="25" t="s">
        <v>203</v>
      </c>
      <c r="D136" s="25" t="s">
        <v>47</v>
      </c>
      <c r="E136" s="26" t="s">
        <v>204</v>
      </c>
      <c r="F136" s="21">
        <v>2015511203</v>
      </c>
      <c r="G136" s="38">
        <v>79.85</v>
      </c>
      <c r="H136" s="38">
        <f t="shared" si="28"/>
        <v>31.939999999999998</v>
      </c>
      <c r="I136" s="38">
        <v>76.8</v>
      </c>
      <c r="J136" s="38">
        <f t="shared" si="30"/>
        <v>46.08</v>
      </c>
      <c r="K136" s="38"/>
      <c r="L136" s="38"/>
      <c r="M136" s="38">
        <f t="shared" si="29"/>
        <v>78.02</v>
      </c>
      <c r="N136" s="23">
        <v>3</v>
      </c>
    </row>
    <row r="137" spans="1:14" ht="30" customHeight="1">
      <c r="A137" s="44" t="s">
        <v>167</v>
      </c>
      <c r="B137" s="41">
        <v>53</v>
      </c>
      <c r="C137" s="11" t="s">
        <v>319</v>
      </c>
      <c r="D137" s="11" t="s">
        <v>44</v>
      </c>
      <c r="E137" s="12" t="s">
        <v>374</v>
      </c>
      <c r="F137" s="11">
        <v>2015531209</v>
      </c>
      <c r="G137" s="36">
        <v>81.7</v>
      </c>
      <c r="H137" s="36">
        <f t="shared" si="28"/>
        <v>32.68</v>
      </c>
      <c r="I137" s="36">
        <v>83.2</v>
      </c>
      <c r="J137" s="36">
        <f t="shared" si="30"/>
        <v>49.92</v>
      </c>
      <c r="K137" s="36"/>
      <c r="L137" s="36"/>
      <c r="M137" s="36">
        <f t="shared" si="29"/>
        <v>82.6</v>
      </c>
      <c r="N137" s="24">
        <v>1</v>
      </c>
    </row>
    <row r="138" spans="1:14" ht="30" customHeight="1">
      <c r="A138" s="45"/>
      <c r="B138" s="42"/>
      <c r="C138" s="2" t="s">
        <v>341</v>
      </c>
      <c r="D138" s="2" t="s">
        <v>342</v>
      </c>
      <c r="E138" s="5" t="s">
        <v>345</v>
      </c>
      <c r="F138" s="2">
        <v>2015531208</v>
      </c>
      <c r="G138" s="37">
        <v>74.15</v>
      </c>
      <c r="H138" s="37">
        <f t="shared" si="28"/>
        <v>29.660000000000004</v>
      </c>
      <c r="I138" s="37">
        <v>80.2</v>
      </c>
      <c r="J138" s="37">
        <f t="shared" si="30"/>
        <v>48.12</v>
      </c>
      <c r="K138" s="37"/>
      <c r="L138" s="37"/>
      <c r="M138" s="37">
        <f t="shared" si="29"/>
        <v>77.78</v>
      </c>
      <c r="N138" s="20">
        <v>2</v>
      </c>
    </row>
    <row r="139" spans="1:14" ht="30" customHeight="1" thickBot="1">
      <c r="A139" s="46"/>
      <c r="B139" s="43"/>
      <c r="C139" s="25" t="s">
        <v>343</v>
      </c>
      <c r="D139" s="25" t="s">
        <v>344</v>
      </c>
      <c r="E139" s="26" t="s">
        <v>346</v>
      </c>
      <c r="F139" s="21">
        <v>2015531211</v>
      </c>
      <c r="G139" s="38">
        <v>70.4</v>
      </c>
      <c r="H139" s="38">
        <f t="shared" si="28"/>
        <v>28.160000000000004</v>
      </c>
      <c r="I139" s="38">
        <v>78.8</v>
      </c>
      <c r="J139" s="38">
        <f t="shared" si="30"/>
        <v>47.279999999999994</v>
      </c>
      <c r="K139" s="38"/>
      <c r="L139" s="38"/>
      <c r="M139" s="38">
        <f t="shared" si="29"/>
        <v>75.44</v>
      </c>
      <c r="N139" s="23">
        <v>3</v>
      </c>
    </row>
    <row r="140" spans="1:14" ht="30" customHeight="1">
      <c r="A140" s="44" t="s">
        <v>134</v>
      </c>
      <c r="B140" s="41">
        <v>54</v>
      </c>
      <c r="C140" s="11" t="s">
        <v>216</v>
      </c>
      <c r="D140" s="11" t="s">
        <v>47</v>
      </c>
      <c r="E140" s="12" t="s">
        <v>83</v>
      </c>
      <c r="F140" s="11">
        <v>2015541213</v>
      </c>
      <c r="G140" s="36">
        <v>78.75</v>
      </c>
      <c r="H140" s="36">
        <f t="shared" si="28"/>
        <v>31.5</v>
      </c>
      <c r="I140" s="36">
        <v>83</v>
      </c>
      <c r="J140" s="36">
        <f t="shared" si="30"/>
        <v>49.8</v>
      </c>
      <c r="K140" s="36"/>
      <c r="L140" s="36"/>
      <c r="M140" s="36">
        <f t="shared" si="29"/>
        <v>81.3</v>
      </c>
      <c r="N140" s="24">
        <v>1</v>
      </c>
    </row>
    <row r="141" spans="1:14" ht="30" customHeight="1">
      <c r="A141" s="45"/>
      <c r="B141" s="42"/>
      <c r="C141" s="2" t="s">
        <v>13</v>
      </c>
      <c r="D141" s="2" t="s">
        <v>47</v>
      </c>
      <c r="E141" s="5" t="s">
        <v>14</v>
      </c>
      <c r="F141" s="2">
        <v>2015541216</v>
      </c>
      <c r="G141" s="37">
        <v>78.65</v>
      </c>
      <c r="H141" s="37">
        <f t="shared" si="28"/>
        <v>31.460000000000004</v>
      </c>
      <c r="I141" s="37">
        <v>82.8</v>
      </c>
      <c r="J141" s="37">
        <f t="shared" si="30"/>
        <v>49.68</v>
      </c>
      <c r="K141" s="37"/>
      <c r="L141" s="37"/>
      <c r="M141" s="37">
        <f t="shared" si="29"/>
        <v>81.14</v>
      </c>
      <c r="N141" s="20">
        <v>2</v>
      </c>
    </row>
    <row r="142" spans="1:14" ht="30" customHeight="1" thickBot="1">
      <c r="A142" s="46"/>
      <c r="B142" s="43"/>
      <c r="C142" s="21" t="s">
        <v>222</v>
      </c>
      <c r="D142" s="21" t="s">
        <v>47</v>
      </c>
      <c r="E142" s="22" t="s">
        <v>37</v>
      </c>
      <c r="F142" s="21">
        <v>2015541217</v>
      </c>
      <c r="G142" s="38">
        <v>78.3</v>
      </c>
      <c r="H142" s="38">
        <f t="shared" si="28"/>
        <v>31.32</v>
      </c>
      <c r="I142" s="38">
        <v>79.4</v>
      </c>
      <c r="J142" s="38">
        <f t="shared" si="30"/>
        <v>47.64</v>
      </c>
      <c r="K142" s="38"/>
      <c r="L142" s="38"/>
      <c r="M142" s="38">
        <f t="shared" si="29"/>
        <v>78.96000000000001</v>
      </c>
      <c r="N142" s="23">
        <v>3</v>
      </c>
    </row>
    <row r="143" spans="1:14" ht="30" customHeight="1">
      <c r="A143" s="44" t="s">
        <v>6</v>
      </c>
      <c r="B143" s="41">
        <v>55</v>
      </c>
      <c r="C143" s="11" t="s">
        <v>320</v>
      </c>
      <c r="D143" s="11" t="s">
        <v>105</v>
      </c>
      <c r="E143" s="12" t="s">
        <v>168</v>
      </c>
      <c r="F143" s="11">
        <v>2015551219</v>
      </c>
      <c r="G143" s="36">
        <v>81.7</v>
      </c>
      <c r="H143" s="36">
        <f t="shared" si="28"/>
        <v>32.68</v>
      </c>
      <c r="I143" s="36">
        <v>82.2</v>
      </c>
      <c r="J143" s="36">
        <f t="shared" si="30"/>
        <v>49.32</v>
      </c>
      <c r="K143" s="36"/>
      <c r="L143" s="36"/>
      <c r="M143" s="36">
        <f aca="true" t="shared" si="31" ref="M143:M148">G143*0.4+I143*0.6</f>
        <v>82</v>
      </c>
      <c r="N143" s="24">
        <v>1</v>
      </c>
    </row>
    <row r="144" spans="1:14" ht="30" customHeight="1">
      <c r="A144" s="45"/>
      <c r="B144" s="42"/>
      <c r="C144" s="2" t="s">
        <v>302</v>
      </c>
      <c r="D144" s="2" t="s">
        <v>131</v>
      </c>
      <c r="E144" s="5" t="s">
        <v>233</v>
      </c>
      <c r="F144" s="2">
        <v>2015551225</v>
      </c>
      <c r="G144" s="37">
        <v>77.7</v>
      </c>
      <c r="H144" s="37">
        <f t="shared" si="28"/>
        <v>31.080000000000002</v>
      </c>
      <c r="I144" s="37">
        <v>84</v>
      </c>
      <c r="J144" s="37">
        <f t="shared" si="30"/>
        <v>50.4</v>
      </c>
      <c r="K144" s="37"/>
      <c r="L144" s="37"/>
      <c r="M144" s="37">
        <f t="shared" si="31"/>
        <v>81.48</v>
      </c>
      <c r="N144" s="20">
        <v>2</v>
      </c>
    </row>
    <row r="145" spans="1:14" ht="30" customHeight="1">
      <c r="A145" s="45"/>
      <c r="B145" s="42"/>
      <c r="C145" s="2" t="s">
        <v>188</v>
      </c>
      <c r="D145" s="2" t="s">
        <v>47</v>
      </c>
      <c r="E145" s="5" t="s">
        <v>189</v>
      </c>
      <c r="F145" s="2">
        <v>2015551218</v>
      </c>
      <c r="G145" s="37">
        <v>80.5</v>
      </c>
      <c r="H145" s="37">
        <f t="shared" si="28"/>
        <v>32.2</v>
      </c>
      <c r="I145" s="37">
        <v>81.6</v>
      </c>
      <c r="J145" s="37">
        <f t="shared" si="30"/>
        <v>48.959999999999994</v>
      </c>
      <c r="K145" s="37"/>
      <c r="L145" s="37"/>
      <c r="M145" s="37">
        <f t="shared" si="31"/>
        <v>81.16</v>
      </c>
      <c r="N145" s="20">
        <v>3</v>
      </c>
    </row>
    <row r="146" spans="1:14" ht="30" customHeight="1">
      <c r="A146" s="45"/>
      <c r="B146" s="42"/>
      <c r="C146" s="2" t="s">
        <v>218</v>
      </c>
      <c r="D146" s="2" t="s">
        <v>47</v>
      </c>
      <c r="E146" s="5" t="s">
        <v>84</v>
      </c>
      <c r="F146" s="2">
        <v>2015551220</v>
      </c>
      <c r="G146" s="37">
        <v>78.65</v>
      </c>
      <c r="H146" s="37">
        <f t="shared" si="28"/>
        <v>31.460000000000004</v>
      </c>
      <c r="I146" s="37">
        <v>81.6</v>
      </c>
      <c r="J146" s="37">
        <f t="shared" si="30"/>
        <v>48.959999999999994</v>
      </c>
      <c r="K146" s="37"/>
      <c r="L146" s="37"/>
      <c r="M146" s="37">
        <f t="shared" si="31"/>
        <v>80.42</v>
      </c>
      <c r="N146" s="20">
        <v>4</v>
      </c>
    </row>
    <row r="147" spans="1:14" ht="30" customHeight="1">
      <c r="A147" s="45"/>
      <c r="B147" s="42"/>
      <c r="C147" s="2" t="s">
        <v>321</v>
      </c>
      <c r="D147" s="2" t="s">
        <v>118</v>
      </c>
      <c r="E147" s="5" t="s">
        <v>223</v>
      </c>
      <c r="F147" s="2">
        <v>2015551223</v>
      </c>
      <c r="G147" s="37">
        <v>78.15</v>
      </c>
      <c r="H147" s="37">
        <f t="shared" si="28"/>
        <v>31.260000000000005</v>
      </c>
      <c r="I147" s="37">
        <v>80.4</v>
      </c>
      <c r="J147" s="37">
        <f t="shared" si="30"/>
        <v>48.24</v>
      </c>
      <c r="K147" s="37"/>
      <c r="L147" s="37"/>
      <c r="M147" s="37">
        <f t="shared" si="31"/>
        <v>79.5</v>
      </c>
      <c r="N147" s="20">
        <v>5</v>
      </c>
    </row>
    <row r="148" spans="1:14" ht="30" customHeight="1" thickBot="1">
      <c r="A148" s="46"/>
      <c r="B148" s="43"/>
      <c r="C148" s="21" t="s">
        <v>322</v>
      </c>
      <c r="D148" s="21" t="s">
        <v>103</v>
      </c>
      <c r="E148" s="22" t="s">
        <v>354</v>
      </c>
      <c r="F148" s="21">
        <v>2015551228</v>
      </c>
      <c r="G148" s="38">
        <v>75.9</v>
      </c>
      <c r="H148" s="38">
        <f t="shared" si="28"/>
        <v>30.360000000000003</v>
      </c>
      <c r="I148" s="38">
        <v>81</v>
      </c>
      <c r="J148" s="38">
        <f t="shared" si="30"/>
        <v>48.6</v>
      </c>
      <c r="K148" s="38"/>
      <c r="L148" s="38"/>
      <c r="M148" s="38">
        <f t="shared" si="31"/>
        <v>78.96000000000001</v>
      </c>
      <c r="N148" s="23">
        <v>6</v>
      </c>
    </row>
    <row r="149" spans="1:14" ht="27" customHeight="1">
      <c r="A149" s="60" t="s">
        <v>368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</row>
    <row r="150" spans="1:14" ht="14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</sheetData>
  <sheetProtection/>
  <mergeCells count="88">
    <mergeCell ref="A149:N150"/>
    <mergeCell ref="N81:N82"/>
    <mergeCell ref="N2:N3"/>
    <mergeCell ref="M2:M3"/>
    <mergeCell ref="E2:E3"/>
    <mergeCell ref="A2:A3"/>
    <mergeCell ref="F2:F3"/>
    <mergeCell ref="D2:D3"/>
    <mergeCell ref="A16:A18"/>
    <mergeCell ref="B16:B18"/>
    <mergeCell ref="B2:B3"/>
    <mergeCell ref="A1:N1"/>
    <mergeCell ref="A4:A6"/>
    <mergeCell ref="B4:B6"/>
    <mergeCell ref="G2:H2"/>
    <mergeCell ref="I2:J2"/>
    <mergeCell ref="K2:L2"/>
    <mergeCell ref="C2:C3"/>
    <mergeCell ref="A7:A9"/>
    <mergeCell ref="B7:B9"/>
    <mergeCell ref="A10:A15"/>
    <mergeCell ref="B10:B15"/>
    <mergeCell ref="B25:B27"/>
    <mergeCell ref="B28:B30"/>
    <mergeCell ref="B19:B21"/>
    <mergeCell ref="B22:B24"/>
    <mergeCell ref="A31:A39"/>
    <mergeCell ref="B31:B39"/>
    <mergeCell ref="A40:A45"/>
    <mergeCell ref="B40:B45"/>
    <mergeCell ref="A46:A48"/>
    <mergeCell ref="B46:B48"/>
    <mergeCell ref="A49:A54"/>
    <mergeCell ref="B49:B54"/>
    <mergeCell ref="A55:A63"/>
    <mergeCell ref="B55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B88:B90"/>
    <mergeCell ref="A91:A93"/>
    <mergeCell ref="B91:B93"/>
    <mergeCell ref="A79:A84"/>
    <mergeCell ref="B79:B84"/>
    <mergeCell ref="A85:A87"/>
    <mergeCell ref="B85:B87"/>
    <mergeCell ref="A119:A121"/>
    <mergeCell ref="A106:A108"/>
    <mergeCell ref="A109:A111"/>
    <mergeCell ref="A112:A115"/>
    <mergeCell ref="A116:A118"/>
    <mergeCell ref="A134:A136"/>
    <mergeCell ref="A137:A139"/>
    <mergeCell ref="A140:A142"/>
    <mergeCell ref="A143:A148"/>
    <mergeCell ref="B143:B148"/>
    <mergeCell ref="B140:B142"/>
    <mergeCell ref="B137:B139"/>
    <mergeCell ref="B134:B136"/>
    <mergeCell ref="B131:B133"/>
    <mergeCell ref="B128:B130"/>
    <mergeCell ref="B125:B127"/>
    <mergeCell ref="A122:A124"/>
    <mergeCell ref="B122:B124"/>
    <mergeCell ref="A125:A127"/>
    <mergeCell ref="A128:A130"/>
    <mergeCell ref="A131:A133"/>
    <mergeCell ref="B119:B121"/>
    <mergeCell ref="B116:B118"/>
    <mergeCell ref="B112:B115"/>
    <mergeCell ref="B109:B111"/>
    <mergeCell ref="B106:B108"/>
    <mergeCell ref="B100:B105"/>
    <mergeCell ref="B97:B99"/>
    <mergeCell ref="A19:A24"/>
    <mergeCell ref="A25:A30"/>
    <mergeCell ref="A94:A96"/>
    <mergeCell ref="B94:B96"/>
    <mergeCell ref="A97:A99"/>
    <mergeCell ref="A100:A105"/>
    <mergeCell ref="A88:A90"/>
  </mergeCells>
  <printOptions horizontalCentered="1"/>
  <pageMargins left="0.33" right="0.43" top="0.44" bottom="0.72" header="0.2755905511811024" footer="0.5118110236220472"/>
  <pageSetup horizontalDpi="600" verticalDpi="600" orientation="landscape" paperSize="9" scale="93" r:id="rId1"/>
  <headerFooter alignWithMargins="0">
    <oddFooter>&amp;C第 &amp;P 页，共 &amp;N 页</oddFooter>
  </headerFooter>
  <rowBreaks count="5" manualBreakCount="5">
    <brk id="15" max="255" man="1"/>
    <brk id="59" max="255" man="1"/>
    <brk id="72" max="255" man="1"/>
    <brk id="87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2015-10-22T01:38:40Z</cp:lastPrinted>
  <dcterms:created xsi:type="dcterms:W3CDTF">1996-12-17T01:32:42Z</dcterms:created>
  <dcterms:modified xsi:type="dcterms:W3CDTF">2015-10-22T02:57:40Z</dcterms:modified>
  <cp:category/>
  <cp:version/>
  <cp:contentType/>
  <cp:contentStatus/>
</cp:coreProperties>
</file>