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体检人员66人" sheetId="1" r:id="rId1"/>
    <sheet name="技监局体检人员3人" sheetId="2" r:id="rId2"/>
  </sheets>
  <definedNames>
    <definedName name="_xlnm.Print_Titles" localSheetId="1">'技监局体检人员3人'!$3:$3</definedName>
    <definedName name="_xlnm.Print_Titles" localSheetId="0">'体检人员66人'!$3:$3</definedName>
    <definedName name="潜江" localSheetId="1">'技监局体检人员3人'!$E$3:$I$3</definedName>
    <definedName name="潜江" localSheetId="0">'体检人员66人'!$E$3:$I$69</definedName>
    <definedName name="潜江">#REF!</definedName>
  </definedNames>
  <calcPr fullCalcOnLoad="1"/>
</workbook>
</file>

<file path=xl/sharedStrings.xml><?xml version="1.0" encoding="utf-8"?>
<sst xmlns="http://schemas.openxmlformats.org/spreadsheetml/2006/main" count="291" uniqueCount="245">
  <si>
    <t>序号</t>
  </si>
  <si>
    <t>姓名</t>
  </si>
  <si>
    <t>笔试准考证号</t>
  </si>
  <si>
    <t>报考单位</t>
  </si>
  <si>
    <t>职位代码</t>
  </si>
  <si>
    <t>招聘计划</t>
  </si>
  <si>
    <t>职业能力测试成绩</t>
  </si>
  <si>
    <t>综合
应用能力成绩</t>
  </si>
  <si>
    <t>笔试
总分</t>
  </si>
  <si>
    <t>加分</t>
  </si>
  <si>
    <t>笔试折算分40%</t>
  </si>
  <si>
    <t>面试
成绩</t>
  </si>
  <si>
    <t>面试
折算分(60%)</t>
  </si>
  <si>
    <t>总成绩</t>
  </si>
  <si>
    <t>备注</t>
  </si>
  <si>
    <t>罗慧娟</t>
  </si>
  <si>
    <t>214211023824</t>
  </si>
  <si>
    <t>潜江市铁路建设领导小组办公室</t>
  </si>
  <si>
    <t>14211010101</t>
  </si>
  <si>
    <t>李顺波</t>
  </si>
  <si>
    <t>314211024608</t>
  </si>
  <si>
    <t>14211010102</t>
  </si>
  <si>
    <t>李青池</t>
  </si>
  <si>
    <t>214211023613</t>
  </si>
  <si>
    <t>潜江市重点项目协调管理办公室</t>
  </si>
  <si>
    <t>14211010201</t>
  </si>
  <si>
    <t>张龙</t>
  </si>
  <si>
    <t>314211024615</t>
  </si>
  <si>
    <t>潜江市审计局投资分局</t>
  </si>
  <si>
    <t>14211020101</t>
  </si>
  <si>
    <t>何文静</t>
  </si>
  <si>
    <t>214211023619</t>
  </si>
  <si>
    <t>潜江农村综合改革领导小组办公室</t>
  </si>
  <si>
    <t>14211030301</t>
  </si>
  <si>
    <t>曾帅</t>
  </si>
  <si>
    <t>214211023819</t>
  </si>
  <si>
    <t>潜江市镇处财政所</t>
  </si>
  <si>
    <t>14211030401</t>
  </si>
  <si>
    <t>龚华</t>
  </si>
  <si>
    <t>214211023818</t>
  </si>
  <si>
    <t>张春阳</t>
  </si>
  <si>
    <t>214211023706</t>
  </si>
  <si>
    <t>黄卢卢</t>
  </si>
  <si>
    <t>214211023712</t>
  </si>
  <si>
    <t>郑冰攸</t>
  </si>
  <si>
    <t>214211023829</t>
  </si>
  <si>
    <t>潜江市财源建设工作领导小组办公室</t>
  </si>
  <si>
    <t>14211030501</t>
  </si>
  <si>
    <t>廖名烜</t>
  </si>
  <si>
    <t>214211024107</t>
  </si>
  <si>
    <t>吴宇飞</t>
  </si>
  <si>
    <t>114211011920</t>
  </si>
  <si>
    <t>潜江市农村产权交易中心</t>
  </si>
  <si>
    <t>14211040101</t>
  </si>
  <si>
    <t>周悦</t>
  </si>
  <si>
    <t>114211011025</t>
  </si>
  <si>
    <t>黄菁</t>
  </si>
  <si>
    <t>114211010102</t>
  </si>
  <si>
    <t>彭雪珂</t>
  </si>
  <si>
    <t>114211010316</t>
  </si>
  <si>
    <t>李文乔</t>
  </si>
  <si>
    <t>114211010727</t>
  </si>
  <si>
    <t>潜江市农村土地仲裁办</t>
  </si>
  <si>
    <t>14211040201</t>
  </si>
  <si>
    <t>墙龙</t>
  </si>
  <si>
    <t>114211012920</t>
  </si>
  <si>
    <t>镇处经管站</t>
  </si>
  <si>
    <t>14211040301</t>
  </si>
  <si>
    <t>王梅影</t>
  </si>
  <si>
    <t>114211010206</t>
  </si>
  <si>
    <t>姚遥</t>
  </si>
  <si>
    <t>114211012301</t>
  </si>
  <si>
    <t>肖明</t>
  </si>
  <si>
    <t>114211012825</t>
  </si>
  <si>
    <t>王宇飞</t>
  </si>
  <si>
    <t>114211010509</t>
  </si>
  <si>
    <t>张晓佩</t>
  </si>
  <si>
    <t>114211012410</t>
  </si>
  <si>
    <t>李清</t>
  </si>
  <si>
    <t>114211023306</t>
  </si>
  <si>
    <t>潜江市安全生产执法监察支队</t>
  </si>
  <si>
    <t>14211050101</t>
  </si>
  <si>
    <t>张静</t>
  </si>
  <si>
    <t>314211024415</t>
  </si>
  <si>
    <t>湖北潜江粮食质量监测站</t>
  </si>
  <si>
    <t>14211060101</t>
  </si>
  <si>
    <t>刘环</t>
  </si>
  <si>
    <t>214211023620</t>
  </si>
  <si>
    <t>潜江市广播电视宣传中心</t>
  </si>
  <si>
    <t>14211070101</t>
  </si>
  <si>
    <t>唐传琴</t>
  </si>
  <si>
    <t>214211023714</t>
  </si>
  <si>
    <t>孙澈</t>
  </si>
  <si>
    <t>214211023925</t>
  </si>
  <si>
    <t>曹双双</t>
  </si>
  <si>
    <t>214211023917</t>
  </si>
  <si>
    <t>尹雅娴</t>
  </si>
  <si>
    <t>314211024225</t>
  </si>
  <si>
    <t>14211070102</t>
  </si>
  <si>
    <t>黎冠球</t>
  </si>
  <si>
    <t>114211010112</t>
  </si>
  <si>
    <t>潜江市地名委员会办公室</t>
  </si>
  <si>
    <t>14211080101</t>
  </si>
  <si>
    <t>李冬</t>
  </si>
  <si>
    <t>114211011108</t>
  </si>
  <si>
    <t>潜江市社会福利院</t>
  </si>
  <si>
    <t>14211080201</t>
  </si>
  <si>
    <t>李晓鹏</t>
  </si>
  <si>
    <t>214211024006</t>
  </si>
  <si>
    <t>潜江市普查中心</t>
  </si>
  <si>
    <t>14211090101</t>
  </si>
  <si>
    <t>龚婉露</t>
  </si>
  <si>
    <t>214211023830</t>
  </si>
  <si>
    <t>潜江市统计执法支队</t>
  </si>
  <si>
    <t>14211090201</t>
  </si>
  <si>
    <t>田聪慧</t>
  </si>
  <si>
    <t>214211023630</t>
  </si>
  <si>
    <t>曾俊杰</t>
  </si>
  <si>
    <t>214211023705</t>
  </si>
  <si>
    <t>潜江市社情民意调查中心</t>
  </si>
  <si>
    <t>14211090301</t>
  </si>
  <si>
    <t>柳高</t>
  </si>
  <si>
    <t>314211024426</t>
  </si>
  <si>
    <t>潜江市生态能源局</t>
  </si>
  <si>
    <t>14211100101</t>
  </si>
  <si>
    <t>王思冕</t>
  </si>
  <si>
    <t>314211024330</t>
  </si>
  <si>
    <t>张羽穆</t>
  </si>
  <si>
    <t>314211024510</t>
  </si>
  <si>
    <t>潜江市水产技术推广中心</t>
  </si>
  <si>
    <t>14211110101</t>
  </si>
  <si>
    <t>舒洁</t>
  </si>
  <si>
    <t>314211024713</t>
  </si>
  <si>
    <t>潜江市屠宰管理办公室</t>
  </si>
  <si>
    <t>14211120101</t>
  </si>
  <si>
    <t>黄涛</t>
  </si>
  <si>
    <t>314211024205</t>
  </si>
  <si>
    <t>潜江市运粮湖管理区畜牧兽医站</t>
  </si>
  <si>
    <t>14211120201</t>
  </si>
  <si>
    <t>何艳丽</t>
  </si>
  <si>
    <t>114211011724</t>
  </si>
  <si>
    <t>食药局泰丰监管所</t>
  </si>
  <si>
    <t>14211130201</t>
  </si>
  <si>
    <t>刘洋</t>
  </si>
  <si>
    <t>314211024504</t>
  </si>
  <si>
    <t>潜江市数字城管监督指挥中心</t>
  </si>
  <si>
    <t>14211140101</t>
  </si>
  <si>
    <t>李谜</t>
  </si>
  <si>
    <t>314211024212</t>
  </si>
  <si>
    <t>14211140102</t>
  </si>
  <si>
    <t>周梦丹</t>
  </si>
  <si>
    <t>114211012224</t>
  </si>
  <si>
    <t>潜江高新技术产业园区企业服务中心</t>
  </si>
  <si>
    <t>14211150101</t>
  </si>
  <si>
    <t>温梦蝶</t>
  </si>
  <si>
    <t>114211011907</t>
  </si>
  <si>
    <t>雷儒杰</t>
  </si>
  <si>
    <t>314211024507</t>
  </si>
  <si>
    <t>潜江市城乡居民社会养老保险事业管理局</t>
  </si>
  <si>
    <t>14211160101</t>
  </si>
  <si>
    <t>刘炎</t>
  </si>
  <si>
    <t>314211024320</t>
  </si>
  <si>
    <t>刘微溪</t>
  </si>
  <si>
    <t>114211012314</t>
  </si>
  <si>
    <t>基层人社服务中心</t>
  </si>
  <si>
    <t>14211160201</t>
  </si>
  <si>
    <t>刘烨琪</t>
  </si>
  <si>
    <t>114211011604</t>
  </si>
  <si>
    <t>吕冰清</t>
  </si>
  <si>
    <t>114211010209</t>
  </si>
  <si>
    <t>唐莉</t>
  </si>
  <si>
    <t>114211013008</t>
  </si>
  <si>
    <t>彭大伟</t>
  </si>
  <si>
    <t>314211024215</t>
  </si>
  <si>
    <t>潜江城乡规划局一分局</t>
  </si>
  <si>
    <t>14211170101</t>
  </si>
  <si>
    <t>严晓星</t>
  </si>
  <si>
    <t>314211024611</t>
  </si>
  <si>
    <t>泰丰规划执法监察大队</t>
  </si>
  <si>
    <t>14211170302</t>
  </si>
  <si>
    <t>谢小双</t>
  </si>
  <si>
    <t>314211024627</t>
  </si>
  <si>
    <t>潜江市公路管理局</t>
  </si>
  <si>
    <t>14211180101</t>
  </si>
  <si>
    <t>鲁靖</t>
  </si>
  <si>
    <t>314211024701</t>
  </si>
  <si>
    <t>陈政</t>
  </si>
  <si>
    <t>314211024409</t>
  </si>
  <si>
    <t>侯秋阳</t>
  </si>
  <si>
    <t>314211024516</t>
  </si>
  <si>
    <t>李卫</t>
  </si>
  <si>
    <t>314211024327</t>
  </si>
  <si>
    <t>潜江交通基本建设质量监督管理站</t>
  </si>
  <si>
    <t>14211180201</t>
  </si>
  <si>
    <t>黄原樵</t>
  </si>
  <si>
    <t>114211011128</t>
  </si>
  <si>
    <t>潜江市船闸管理所</t>
  </si>
  <si>
    <t>14211180301</t>
  </si>
  <si>
    <t>吴博文</t>
  </si>
  <si>
    <t>314211024704</t>
  </si>
  <si>
    <t>14211180302</t>
  </si>
  <si>
    <t>孟巧</t>
  </si>
  <si>
    <t>314211024527</t>
  </si>
  <si>
    <t>潜江市水利水电规划勘测设计院</t>
  </si>
  <si>
    <t>14211190101</t>
  </si>
  <si>
    <t>石磊</t>
  </si>
  <si>
    <t>314211024509</t>
  </si>
  <si>
    <t>潜江市幸福电排站（渔洋镇）</t>
  </si>
  <si>
    <t>14211190201</t>
  </si>
  <si>
    <t>王丽峰</t>
  </si>
  <si>
    <t>314211024203</t>
  </si>
  <si>
    <t>潜江市老新电排站（老新镇）</t>
  </si>
  <si>
    <t>14211190301</t>
  </si>
  <si>
    <t>余佳亮</t>
  </si>
  <si>
    <t>314211024610</t>
  </si>
  <si>
    <t>潜江市国有土地房屋征收补偿办公室</t>
  </si>
  <si>
    <t>14211200201</t>
  </si>
  <si>
    <t>张金锐</t>
  </si>
  <si>
    <t>314211024603</t>
  </si>
  <si>
    <t>谭诗雅</t>
  </si>
  <si>
    <t>214211023611</t>
  </si>
  <si>
    <t>潜江市房屋租赁管理局</t>
  </si>
  <si>
    <t>14211200301</t>
  </si>
  <si>
    <t>报名序号</t>
  </si>
  <si>
    <t>笔试折算分30%</t>
  </si>
  <si>
    <t>面试
折算分(70%)</t>
  </si>
  <si>
    <t>复审结论</t>
  </si>
  <si>
    <t>杨贤璐</t>
  </si>
  <si>
    <t>003233</t>
  </si>
  <si>
    <t>潜江市产品质量监督检验所</t>
  </si>
  <si>
    <t>3001050074001</t>
  </si>
  <si>
    <t>1</t>
  </si>
  <si>
    <t>合格</t>
  </si>
  <si>
    <t>保留计划1:2</t>
  </si>
  <si>
    <t>徐斌</t>
  </si>
  <si>
    <t>008615</t>
  </si>
  <si>
    <t>3001050074003</t>
  </si>
  <si>
    <t>1:3</t>
  </si>
  <si>
    <t>彭琪瑶</t>
  </si>
  <si>
    <t>012871</t>
  </si>
  <si>
    <t>潜江市信息与标准化所</t>
  </si>
  <si>
    <t>3001050075001</t>
  </si>
  <si>
    <t>递补</t>
  </si>
  <si>
    <t>2016年潜江市事业单位公开招聘体检人员名单</t>
  </si>
  <si>
    <t>2016年潜江市质量技术监督局事业单位公开招聘体检人员名单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</si>
</sst>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[DBNum1][$-804]yyyy&quot;年&quot;m&quot;月&quot;d&quot;日&quot;;@"/>
  </numFmts>
  <fonts count="24">
    <font>
      <sz val="10"/>
      <name val="宋体"/>
      <family val="0"/>
    </font>
    <font>
      <sz val="14"/>
      <name val="方正小标宋简体"/>
      <family val="0"/>
    </font>
    <font>
      <sz val="9"/>
      <name val="华文中宋"/>
      <family val="0"/>
    </font>
    <font>
      <sz val="10"/>
      <name val="华文中宋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5" applyNumberFormat="0" applyAlignment="0" applyProtection="0"/>
    <xf numFmtId="0" fontId="5" fillId="13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8" applyNumberFormat="0" applyAlignment="0" applyProtection="0"/>
    <xf numFmtId="0" fontId="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2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52">
      <selection activeCell="A1" sqref="A1:O1"/>
    </sheetView>
  </sheetViews>
  <sheetFormatPr defaultColWidth="9.140625" defaultRowHeight="12"/>
  <cols>
    <col min="1" max="1" width="3.7109375" style="2" bestFit="1" customWidth="1"/>
    <col min="2" max="2" width="6.8515625" style="2" bestFit="1" customWidth="1"/>
    <col min="3" max="3" width="12.28125" style="2" bestFit="1" customWidth="1"/>
    <col min="4" max="4" width="9.8515625" style="2" customWidth="1"/>
    <col min="5" max="5" width="11.28125" style="2" bestFit="1" customWidth="1"/>
    <col min="6" max="6" width="5.421875" style="2" bestFit="1" customWidth="1"/>
    <col min="7" max="7" width="6.7109375" style="2" customWidth="1"/>
    <col min="8" max="8" width="7.28125" style="2" bestFit="1" customWidth="1"/>
    <col min="9" max="9" width="6.00390625" style="2" bestFit="1" customWidth="1"/>
    <col min="10" max="10" width="3.57421875" style="2" bestFit="1" customWidth="1"/>
    <col min="11" max="11" width="7.7109375" style="3" bestFit="1" customWidth="1"/>
    <col min="12" max="12" width="7.28125" style="4" customWidth="1"/>
    <col min="13" max="13" width="7.7109375" style="4" customWidth="1"/>
    <col min="14" max="14" width="7.7109375" style="4" bestFit="1" customWidth="1"/>
    <col min="15" max="15" width="5.421875" style="2" bestFit="1" customWidth="1"/>
    <col min="17" max="16384" width="9.140625" style="2" customWidth="1"/>
  </cols>
  <sheetData>
    <row r="1" spans="1:15" ht="37.5" customHeight="1">
      <c r="A1" s="39" t="s">
        <v>243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0"/>
      <c r="M2" s="10"/>
      <c r="N2" s="10"/>
    </row>
    <row r="3" spans="1:15" ht="38.25">
      <c r="A3" s="5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5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11" t="s">
        <v>10</v>
      </c>
      <c r="L3" s="12" t="s">
        <v>11</v>
      </c>
      <c r="M3" s="12" t="s">
        <v>12</v>
      </c>
      <c r="N3" s="12" t="s">
        <v>13</v>
      </c>
      <c r="O3" s="20" t="s">
        <v>14</v>
      </c>
    </row>
    <row r="4" spans="1:15" ht="33.75" customHeight="1">
      <c r="A4" s="8">
        <v>1</v>
      </c>
      <c r="B4" s="28" t="s">
        <v>15</v>
      </c>
      <c r="C4" s="28" t="s">
        <v>16</v>
      </c>
      <c r="D4" s="37" t="s">
        <v>17</v>
      </c>
      <c r="E4" s="28" t="s">
        <v>18</v>
      </c>
      <c r="F4" s="18">
        <v>1</v>
      </c>
      <c r="G4" s="18">
        <v>96</v>
      </c>
      <c r="H4" s="18">
        <v>107</v>
      </c>
      <c r="I4" s="18">
        <f>G4+H4</f>
        <v>203</v>
      </c>
      <c r="J4" s="18"/>
      <c r="K4" s="21">
        <f aca="true" t="shared" si="0" ref="K4:K25">(I4/2*2/3+J4)*0.4</f>
        <v>27.06666666666667</v>
      </c>
      <c r="L4" s="22">
        <v>79.4</v>
      </c>
      <c r="M4" s="22">
        <f>L4*0.6</f>
        <v>47.64</v>
      </c>
      <c r="N4" s="22">
        <f>K4+M4</f>
        <v>74.70666666666668</v>
      </c>
      <c r="O4" s="8"/>
    </row>
    <row r="5" spans="1:15" ht="33.75" customHeight="1">
      <c r="A5" s="8">
        <v>2</v>
      </c>
      <c r="B5" s="28" t="s">
        <v>19</v>
      </c>
      <c r="C5" s="28" t="s">
        <v>20</v>
      </c>
      <c r="D5" s="38"/>
      <c r="E5" s="28" t="s">
        <v>21</v>
      </c>
      <c r="F5" s="18">
        <v>1</v>
      </c>
      <c r="G5" s="18">
        <v>102.3</v>
      </c>
      <c r="H5" s="18">
        <v>86</v>
      </c>
      <c r="I5" s="18">
        <v>188.3</v>
      </c>
      <c r="J5" s="18"/>
      <c r="K5" s="21">
        <f t="shared" si="0"/>
        <v>25.10666666666667</v>
      </c>
      <c r="L5" s="22">
        <v>81.2</v>
      </c>
      <c r="M5" s="22">
        <f>L5*0.6</f>
        <v>48.72</v>
      </c>
      <c r="N5" s="22">
        <f>K5+M5</f>
        <v>73.82666666666667</v>
      </c>
      <c r="O5" s="8"/>
    </row>
    <row r="6" spans="1:15" ht="37.5" customHeight="1">
      <c r="A6" s="8">
        <v>3</v>
      </c>
      <c r="B6" s="28" t="s">
        <v>22</v>
      </c>
      <c r="C6" s="28" t="s">
        <v>23</v>
      </c>
      <c r="D6" s="31" t="s">
        <v>24</v>
      </c>
      <c r="E6" s="28" t="s">
        <v>25</v>
      </c>
      <c r="F6" s="18">
        <v>1</v>
      </c>
      <c r="G6" s="18">
        <v>103</v>
      </c>
      <c r="H6" s="18">
        <v>81.5</v>
      </c>
      <c r="I6" s="18">
        <v>184.5</v>
      </c>
      <c r="J6" s="18"/>
      <c r="K6" s="21">
        <f t="shared" si="0"/>
        <v>24.6</v>
      </c>
      <c r="L6" s="22">
        <v>85</v>
      </c>
      <c r="M6" s="22">
        <f>L6*0.6</f>
        <v>51</v>
      </c>
      <c r="N6" s="22">
        <f>K6+M6</f>
        <v>75.6</v>
      </c>
      <c r="O6" s="8"/>
    </row>
    <row r="7" spans="1:15" ht="30" customHeight="1">
      <c r="A7" s="8">
        <v>4</v>
      </c>
      <c r="B7" s="28" t="s">
        <v>26</v>
      </c>
      <c r="C7" s="28" t="s">
        <v>27</v>
      </c>
      <c r="D7" s="31" t="s">
        <v>28</v>
      </c>
      <c r="E7" s="28" t="s">
        <v>29</v>
      </c>
      <c r="F7" s="18">
        <v>1</v>
      </c>
      <c r="G7" s="18">
        <v>84.1</v>
      </c>
      <c r="H7" s="18">
        <v>104.5</v>
      </c>
      <c r="I7" s="18">
        <v>188.6</v>
      </c>
      <c r="J7" s="18"/>
      <c r="K7" s="21">
        <f t="shared" si="0"/>
        <v>25.14666666666667</v>
      </c>
      <c r="L7" s="22">
        <v>83.6</v>
      </c>
      <c r="M7" s="22">
        <f aca="true" t="shared" si="1" ref="M7:M18">L7*0.6</f>
        <v>50.16</v>
      </c>
      <c r="N7" s="22">
        <f aca="true" t="shared" si="2" ref="N7:N18">K7+M7</f>
        <v>75.30666666666667</v>
      </c>
      <c r="O7" s="8"/>
    </row>
    <row r="8" spans="1:15" ht="37.5" customHeight="1">
      <c r="A8" s="8">
        <v>5</v>
      </c>
      <c r="B8" s="28" t="s">
        <v>30</v>
      </c>
      <c r="C8" s="28" t="s">
        <v>31</v>
      </c>
      <c r="D8" s="32" t="s">
        <v>32</v>
      </c>
      <c r="E8" s="28" t="s">
        <v>33</v>
      </c>
      <c r="F8" s="18">
        <v>1</v>
      </c>
      <c r="G8" s="18">
        <v>82.5</v>
      </c>
      <c r="H8" s="18">
        <v>91.5</v>
      </c>
      <c r="I8" s="18">
        <v>174</v>
      </c>
      <c r="J8" s="18"/>
      <c r="K8" s="21">
        <f t="shared" si="0"/>
        <v>23.200000000000003</v>
      </c>
      <c r="L8" s="22">
        <v>72.6</v>
      </c>
      <c r="M8" s="22">
        <f t="shared" si="1"/>
        <v>43.559999999999995</v>
      </c>
      <c r="N8" s="22">
        <f t="shared" si="2"/>
        <v>66.75999999999999</v>
      </c>
      <c r="O8" s="8"/>
    </row>
    <row r="9" spans="1:15" ht="19.5" customHeight="1">
      <c r="A9" s="8">
        <v>6</v>
      </c>
      <c r="B9" s="28" t="s">
        <v>34</v>
      </c>
      <c r="C9" s="28" t="s">
        <v>35</v>
      </c>
      <c r="D9" s="41" t="s">
        <v>36</v>
      </c>
      <c r="E9" s="28" t="s">
        <v>37</v>
      </c>
      <c r="F9" s="45">
        <v>4</v>
      </c>
      <c r="G9" s="18">
        <v>107</v>
      </c>
      <c r="H9" s="18">
        <v>93.5</v>
      </c>
      <c r="I9" s="18">
        <v>200.5</v>
      </c>
      <c r="J9" s="18"/>
      <c r="K9" s="21">
        <f t="shared" si="0"/>
        <v>26.733333333333334</v>
      </c>
      <c r="L9" s="22">
        <v>80.4</v>
      </c>
      <c r="M9" s="22">
        <f t="shared" si="1"/>
        <v>48.24</v>
      </c>
      <c r="N9" s="22">
        <f t="shared" si="2"/>
        <v>74.97333333333333</v>
      </c>
      <c r="O9" s="8"/>
    </row>
    <row r="10" spans="1:15" ht="19.5" customHeight="1">
      <c r="A10" s="8">
        <v>7</v>
      </c>
      <c r="B10" s="28" t="s">
        <v>38</v>
      </c>
      <c r="C10" s="28" t="s">
        <v>39</v>
      </c>
      <c r="D10" s="42"/>
      <c r="E10" s="28" t="s">
        <v>37</v>
      </c>
      <c r="F10" s="45"/>
      <c r="G10" s="18">
        <v>99</v>
      </c>
      <c r="H10" s="18">
        <v>103.5</v>
      </c>
      <c r="I10" s="18">
        <v>202.5</v>
      </c>
      <c r="J10" s="18"/>
      <c r="K10" s="21">
        <f t="shared" si="0"/>
        <v>27</v>
      </c>
      <c r="L10" s="22">
        <v>77.2</v>
      </c>
      <c r="M10" s="22">
        <f t="shared" si="1"/>
        <v>46.32</v>
      </c>
      <c r="N10" s="22">
        <f t="shared" si="2"/>
        <v>73.32</v>
      </c>
      <c r="O10" s="8"/>
    </row>
    <row r="11" spans="1:15" ht="19.5" customHeight="1">
      <c r="A11" s="8">
        <v>8</v>
      </c>
      <c r="B11" s="28" t="s">
        <v>40</v>
      </c>
      <c r="C11" s="28" t="s">
        <v>41</v>
      </c>
      <c r="D11" s="42"/>
      <c r="E11" s="28" t="s">
        <v>37</v>
      </c>
      <c r="F11" s="45"/>
      <c r="G11" s="18">
        <v>89.5</v>
      </c>
      <c r="H11" s="18">
        <v>104.5</v>
      </c>
      <c r="I11" s="18">
        <v>194</v>
      </c>
      <c r="J11" s="18"/>
      <c r="K11" s="21">
        <f t="shared" si="0"/>
        <v>25.86666666666667</v>
      </c>
      <c r="L11" s="22">
        <v>71.6</v>
      </c>
      <c r="M11" s="22">
        <f t="shared" si="1"/>
        <v>42.959999999999994</v>
      </c>
      <c r="N11" s="22">
        <f t="shared" si="2"/>
        <v>68.82666666666667</v>
      </c>
      <c r="O11" s="8"/>
    </row>
    <row r="12" spans="1:15" ht="19.5" customHeight="1">
      <c r="A12" s="8">
        <v>9</v>
      </c>
      <c r="B12" s="28" t="s">
        <v>42</v>
      </c>
      <c r="C12" s="28" t="s">
        <v>43</v>
      </c>
      <c r="D12" s="42"/>
      <c r="E12" s="28" t="s">
        <v>37</v>
      </c>
      <c r="F12" s="45"/>
      <c r="G12" s="18">
        <v>89.5</v>
      </c>
      <c r="H12" s="18">
        <v>79</v>
      </c>
      <c r="I12" s="18">
        <v>168.5</v>
      </c>
      <c r="J12" s="18"/>
      <c r="K12" s="21">
        <f t="shared" si="0"/>
        <v>22.46666666666667</v>
      </c>
      <c r="L12" s="22">
        <v>77.2</v>
      </c>
      <c r="M12" s="22">
        <f t="shared" si="1"/>
        <v>46.32</v>
      </c>
      <c r="N12" s="22">
        <f t="shared" si="2"/>
        <v>68.78666666666666</v>
      </c>
      <c r="O12" s="8"/>
    </row>
    <row r="13" spans="1:15" ht="27.75" customHeight="1">
      <c r="A13" s="8">
        <v>10</v>
      </c>
      <c r="B13" s="29" t="s">
        <v>44</v>
      </c>
      <c r="C13" s="29" t="s">
        <v>45</v>
      </c>
      <c r="D13" s="43" t="s">
        <v>46</v>
      </c>
      <c r="E13" s="29" t="s">
        <v>47</v>
      </c>
      <c r="F13" s="46">
        <v>2</v>
      </c>
      <c r="G13" s="19">
        <v>106.5</v>
      </c>
      <c r="H13" s="19">
        <v>92.5</v>
      </c>
      <c r="I13" s="19">
        <v>199</v>
      </c>
      <c r="J13" s="19"/>
      <c r="K13" s="23">
        <f t="shared" si="0"/>
        <v>26.53333333333333</v>
      </c>
      <c r="L13" s="24">
        <v>77.4</v>
      </c>
      <c r="M13" s="22">
        <f t="shared" si="1"/>
        <v>46.440000000000005</v>
      </c>
      <c r="N13" s="22">
        <f t="shared" si="2"/>
        <v>72.97333333333333</v>
      </c>
      <c r="O13" s="8"/>
    </row>
    <row r="14" spans="1:15" ht="20.25" customHeight="1">
      <c r="A14" s="8">
        <v>11</v>
      </c>
      <c r="B14" s="29" t="s">
        <v>48</v>
      </c>
      <c r="C14" s="29" t="s">
        <v>49</v>
      </c>
      <c r="D14" s="44"/>
      <c r="E14" s="29" t="s">
        <v>47</v>
      </c>
      <c r="F14" s="46"/>
      <c r="G14" s="19">
        <v>64.5</v>
      </c>
      <c r="H14" s="19">
        <v>95</v>
      </c>
      <c r="I14" s="19">
        <v>159.5</v>
      </c>
      <c r="J14" s="19"/>
      <c r="K14" s="23">
        <f t="shared" si="0"/>
        <v>21.266666666666666</v>
      </c>
      <c r="L14" s="24">
        <v>81.8</v>
      </c>
      <c r="M14" s="22">
        <f t="shared" si="1"/>
        <v>49.08</v>
      </c>
      <c r="N14" s="22">
        <f t="shared" si="2"/>
        <v>70.34666666666666</v>
      </c>
      <c r="O14" s="8"/>
    </row>
    <row r="15" spans="1:15" ht="19.5" customHeight="1">
      <c r="A15" s="8">
        <v>12</v>
      </c>
      <c r="B15" s="28" t="s">
        <v>50</v>
      </c>
      <c r="C15" s="28" t="s">
        <v>51</v>
      </c>
      <c r="D15" s="41" t="s">
        <v>52</v>
      </c>
      <c r="E15" s="28" t="s">
        <v>53</v>
      </c>
      <c r="F15" s="45">
        <v>4</v>
      </c>
      <c r="G15" s="18">
        <v>105</v>
      </c>
      <c r="H15" s="18">
        <v>97</v>
      </c>
      <c r="I15" s="18">
        <v>202</v>
      </c>
      <c r="J15" s="18"/>
      <c r="K15" s="21">
        <f t="shared" si="0"/>
        <v>26.933333333333334</v>
      </c>
      <c r="L15" s="22">
        <v>85.4</v>
      </c>
      <c r="M15" s="22">
        <f t="shared" si="1"/>
        <v>51.24</v>
      </c>
      <c r="N15" s="22">
        <f t="shared" si="2"/>
        <v>78.17333333333333</v>
      </c>
      <c r="O15" s="8"/>
    </row>
    <row r="16" spans="1:15" ht="19.5" customHeight="1">
      <c r="A16" s="8">
        <v>13</v>
      </c>
      <c r="B16" s="28" t="s">
        <v>54</v>
      </c>
      <c r="C16" s="28" t="s">
        <v>55</v>
      </c>
      <c r="D16" s="42"/>
      <c r="E16" s="28" t="s">
        <v>53</v>
      </c>
      <c r="F16" s="45"/>
      <c r="G16" s="18">
        <v>111</v>
      </c>
      <c r="H16" s="18">
        <v>86.5</v>
      </c>
      <c r="I16" s="18">
        <v>197.5</v>
      </c>
      <c r="J16" s="18"/>
      <c r="K16" s="21">
        <f t="shared" si="0"/>
        <v>26.333333333333332</v>
      </c>
      <c r="L16" s="22">
        <v>85.2</v>
      </c>
      <c r="M16" s="22">
        <f t="shared" si="1"/>
        <v>51.12</v>
      </c>
      <c r="N16" s="22">
        <f t="shared" si="2"/>
        <v>77.45333333333333</v>
      </c>
      <c r="O16" s="8"/>
    </row>
    <row r="17" spans="1:15" ht="19.5" customHeight="1">
      <c r="A17" s="8">
        <v>14</v>
      </c>
      <c r="B17" s="28" t="s">
        <v>56</v>
      </c>
      <c r="C17" s="28" t="s">
        <v>57</v>
      </c>
      <c r="D17" s="42"/>
      <c r="E17" s="28" t="s">
        <v>53</v>
      </c>
      <c r="F17" s="45"/>
      <c r="G17" s="18">
        <v>105</v>
      </c>
      <c r="H17" s="18">
        <v>91</v>
      </c>
      <c r="I17" s="18">
        <v>196</v>
      </c>
      <c r="J17" s="18"/>
      <c r="K17" s="21">
        <f t="shared" si="0"/>
        <v>26.133333333333333</v>
      </c>
      <c r="L17" s="22">
        <v>84.2</v>
      </c>
      <c r="M17" s="22">
        <f t="shared" si="1"/>
        <v>50.52</v>
      </c>
      <c r="N17" s="22">
        <f t="shared" si="2"/>
        <v>76.65333333333334</v>
      </c>
      <c r="O17" s="8"/>
    </row>
    <row r="18" spans="1:15" ht="19.5" customHeight="1">
      <c r="A18" s="8">
        <v>15</v>
      </c>
      <c r="B18" s="28" t="s">
        <v>58</v>
      </c>
      <c r="C18" s="28" t="s">
        <v>59</v>
      </c>
      <c r="D18" s="42"/>
      <c r="E18" s="28" t="s">
        <v>53</v>
      </c>
      <c r="F18" s="45"/>
      <c r="G18" s="18">
        <v>97</v>
      </c>
      <c r="H18" s="18">
        <v>91.5</v>
      </c>
      <c r="I18" s="18">
        <v>188.5</v>
      </c>
      <c r="J18" s="18"/>
      <c r="K18" s="21">
        <f t="shared" si="0"/>
        <v>25.133333333333336</v>
      </c>
      <c r="L18" s="22">
        <v>85.6</v>
      </c>
      <c r="M18" s="22">
        <f t="shared" si="1"/>
        <v>51.35999999999999</v>
      </c>
      <c r="N18" s="22">
        <f t="shared" si="2"/>
        <v>76.49333333333333</v>
      </c>
      <c r="O18" s="8" t="s">
        <v>242</v>
      </c>
    </row>
    <row r="19" spans="1:15" ht="30.75" customHeight="1">
      <c r="A19" s="8">
        <v>16</v>
      </c>
      <c r="B19" s="28" t="s">
        <v>60</v>
      </c>
      <c r="C19" s="28" t="s">
        <v>61</v>
      </c>
      <c r="D19" s="31" t="s">
        <v>62</v>
      </c>
      <c r="E19" s="28" t="s">
        <v>63</v>
      </c>
      <c r="F19" s="18">
        <v>1</v>
      </c>
      <c r="G19" s="18">
        <v>96</v>
      </c>
      <c r="H19" s="18">
        <v>76</v>
      </c>
      <c r="I19" s="18">
        <v>172</v>
      </c>
      <c r="J19" s="18"/>
      <c r="K19" s="21">
        <f t="shared" si="0"/>
        <v>22.933333333333337</v>
      </c>
      <c r="L19" s="22">
        <v>85.2</v>
      </c>
      <c r="M19" s="22">
        <f aca="true" t="shared" si="3" ref="M19:M25">L19*0.6</f>
        <v>51.12</v>
      </c>
      <c r="N19" s="22">
        <f aca="true" t="shared" si="4" ref="N19:N25">K19+M19</f>
        <v>74.05333333333334</v>
      </c>
      <c r="O19" s="8"/>
    </row>
    <row r="20" spans="1:15" ht="19.5" customHeight="1">
      <c r="A20" s="8">
        <v>17</v>
      </c>
      <c r="B20" s="28" t="s">
        <v>64</v>
      </c>
      <c r="C20" s="28" t="s">
        <v>65</v>
      </c>
      <c r="D20" s="41" t="s">
        <v>66</v>
      </c>
      <c r="E20" s="28" t="s">
        <v>67</v>
      </c>
      <c r="F20" s="45">
        <v>6</v>
      </c>
      <c r="G20" s="18">
        <v>105.5</v>
      </c>
      <c r="H20" s="18">
        <v>76</v>
      </c>
      <c r="I20" s="18">
        <v>181.5</v>
      </c>
      <c r="J20" s="18"/>
      <c r="K20" s="21">
        <f t="shared" si="0"/>
        <v>24.200000000000003</v>
      </c>
      <c r="L20" s="22">
        <v>87.8</v>
      </c>
      <c r="M20" s="22">
        <f t="shared" si="3"/>
        <v>52.68</v>
      </c>
      <c r="N20" s="22">
        <f t="shared" si="4"/>
        <v>76.88</v>
      </c>
      <c r="O20" s="8"/>
    </row>
    <row r="21" spans="1:15" ht="19.5" customHeight="1">
      <c r="A21" s="8">
        <v>18</v>
      </c>
      <c r="B21" s="28" t="s">
        <v>68</v>
      </c>
      <c r="C21" s="28" t="s">
        <v>69</v>
      </c>
      <c r="D21" s="42"/>
      <c r="E21" s="28" t="s">
        <v>67</v>
      </c>
      <c r="F21" s="45"/>
      <c r="G21" s="18">
        <v>101.5</v>
      </c>
      <c r="H21" s="18">
        <v>85.5</v>
      </c>
      <c r="I21" s="18">
        <v>187</v>
      </c>
      <c r="J21" s="18"/>
      <c r="K21" s="21">
        <f t="shared" si="0"/>
        <v>24.933333333333337</v>
      </c>
      <c r="L21" s="22">
        <v>85</v>
      </c>
      <c r="M21" s="22">
        <f t="shared" si="3"/>
        <v>51</v>
      </c>
      <c r="N21" s="22">
        <f t="shared" si="4"/>
        <v>75.93333333333334</v>
      </c>
      <c r="O21" s="8"/>
    </row>
    <row r="22" spans="1:15" ht="19.5" customHeight="1">
      <c r="A22" s="8">
        <v>19</v>
      </c>
      <c r="B22" s="28" t="s">
        <v>70</v>
      </c>
      <c r="C22" s="28" t="s">
        <v>71</v>
      </c>
      <c r="D22" s="42"/>
      <c r="E22" s="28" t="s">
        <v>67</v>
      </c>
      <c r="F22" s="45"/>
      <c r="G22" s="18">
        <v>89.5</v>
      </c>
      <c r="H22" s="18">
        <v>90</v>
      </c>
      <c r="I22" s="18">
        <v>179.5</v>
      </c>
      <c r="J22" s="18"/>
      <c r="K22" s="21">
        <f t="shared" si="0"/>
        <v>23.933333333333337</v>
      </c>
      <c r="L22" s="22">
        <v>85.8</v>
      </c>
      <c r="M22" s="22">
        <f t="shared" si="3"/>
        <v>51.48</v>
      </c>
      <c r="N22" s="22">
        <f t="shared" si="4"/>
        <v>75.41333333333333</v>
      </c>
      <c r="O22" s="8"/>
    </row>
    <row r="23" spans="1:15" ht="19.5" customHeight="1">
      <c r="A23" s="8">
        <v>20</v>
      </c>
      <c r="B23" s="28" t="s">
        <v>72</v>
      </c>
      <c r="C23" s="28" t="s">
        <v>73</v>
      </c>
      <c r="D23" s="42"/>
      <c r="E23" s="28" t="s">
        <v>67</v>
      </c>
      <c r="F23" s="45"/>
      <c r="G23" s="18">
        <v>92.5</v>
      </c>
      <c r="H23" s="18">
        <v>85.5</v>
      </c>
      <c r="I23" s="18">
        <v>178</v>
      </c>
      <c r="J23" s="18"/>
      <c r="K23" s="21">
        <f t="shared" si="0"/>
        <v>23.733333333333334</v>
      </c>
      <c r="L23" s="22">
        <v>85.2</v>
      </c>
      <c r="M23" s="22">
        <f t="shared" si="3"/>
        <v>51.12</v>
      </c>
      <c r="N23" s="22">
        <f t="shared" si="4"/>
        <v>74.85333333333332</v>
      </c>
      <c r="O23" s="8"/>
    </row>
    <row r="24" spans="1:15" ht="19.5" customHeight="1">
      <c r="A24" s="8">
        <v>21</v>
      </c>
      <c r="B24" s="28" t="s">
        <v>74</v>
      </c>
      <c r="C24" s="28" t="s">
        <v>75</v>
      </c>
      <c r="D24" s="42"/>
      <c r="E24" s="28" t="s">
        <v>67</v>
      </c>
      <c r="F24" s="45"/>
      <c r="G24" s="18">
        <v>86</v>
      </c>
      <c r="H24" s="18">
        <v>85</v>
      </c>
      <c r="I24" s="18">
        <v>171</v>
      </c>
      <c r="J24" s="18"/>
      <c r="K24" s="21">
        <f t="shared" si="0"/>
        <v>22.8</v>
      </c>
      <c r="L24" s="22">
        <v>86.6</v>
      </c>
      <c r="M24" s="22">
        <f t="shared" si="3"/>
        <v>51.959999999999994</v>
      </c>
      <c r="N24" s="22">
        <f t="shared" si="4"/>
        <v>74.75999999999999</v>
      </c>
      <c r="O24" s="8"/>
    </row>
    <row r="25" spans="1:15" ht="19.5" customHeight="1">
      <c r="A25" s="8">
        <v>22</v>
      </c>
      <c r="B25" s="28" t="s">
        <v>76</v>
      </c>
      <c r="C25" s="28" t="s">
        <v>77</v>
      </c>
      <c r="D25" s="42"/>
      <c r="E25" s="28" t="s">
        <v>67</v>
      </c>
      <c r="F25" s="45"/>
      <c r="G25" s="18">
        <v>95.5</v>
      </c>
      <c r="H25" s="18">
        <v>90.5</v>
      </c>
      <c r="I25" s="18">
        <v>186</v>
      </c>
      <c r="J25" s="18"/>
      <c r="K25" s="21">
        <f t="shared" si="0"/>
        <v>24.8</v>
      </c>
      <c r="L25" s="22">
        <v>80.8</v>
      </c>
      <c r="M25" s="22">
        <f t="shared" si="3"/>
        <v>48.48</v>
      </c>
      <c r="N25" s="22">
        <f t="shared" si="4"/>
        <v>73.28</v>
      </c>
      <c r="O25" s="8"/>
    </row>
    <row r="26" spans="1:15" ht="38.25" customHeight="1">
      <c r="A26" s="8">
        <v>23</v>
      </c>
      <c r="B26" s="28" t="s">
        <v>78</v>
      </c>
      <c r="C26" s="28" t="s">
        <v>79</v>
      </c>
      <c r="D26" s="31" t="s">
        <v>80</v>
      </c>
      <c r="E26" s="28" t="s">
        <v>81</v>
      </c>
      <c r="F26" s="18">
        <v>1</v>
      </c>
      <c r="G26" s="18">
        <v>90</v>
      </c>
      <c r="H26" s="18">
        <v>98.5</v>
      </c>
      <c r="I26" s="18">
        <v>188.5</v>
      </c>
      <c r="J26" s="18"/>
      <c r="K26" s="21">
        <f aca="true" t="shared" si="5" ref="K26:K48">(I26/2*2/3+J26)*0.4</f>
        <v>25.133333333333336</v>
      </c>
      <c r="L26" s="22">
        <v>77.4</v>
      </c>
      <c r="M26" s="22">
        <f aca="true" t="shared" si="6" ref="M26:M31">L26*0.6</f>
        <v>46.440000000000005</v>
      </c>
      <c r="N26" s="22">
        <f aca="true" t="shared" si="7" ref="N26:N31">K26+M26</f>
        <v>71.57333333333334</v>
      </c>
      <c r="O26" s="8"/>
    </row>
    <row r="27" spans="1:15" ht="38.25" customHeight="1">
      <c r="A27" s="8">
        <v>24</v>
      </c>
      <c r="B27" s="28" t="s">
        <v>82</v>
      </c>
      <c r="C27" s="28" t="s">
        <v>83</v>
      </c>
      <c r="D27" s="31" t="s">
        <v>84</v>
      </c>
      <c r="E27" s="28" t="s">
        <v>85</v>
      </c>
      <c r="F27" s="18">
        <v>1</v>
      </c>
      <c r="G27" s="18">
        <v>80.7</v>
      </c>
      <c r="H27" s="18">
        <v>104</v>
      </c>
      <c r="I27" s="18">
        <v>184.7</v>
      </c>
      <c r="J27" s="18"/>
      <c r="K27" s="21">
        <f t="shared" si="5"/>
        <v>24.626666666666665</v>
      </c>
      <c r="L27" s="22">
        <v>83</v>
      </c>
      <c r="M27" s="22">
        <f t="shared" si="6"/>
        <v>49.8</v>
      </c>
      <c r="N27" s="22">
        <f t="shared" si="7"/>
        <v>74.42666666666666</v>
      </c>
      <c r="O27" s="8"/>
    </row>
    <row r="28" spans="1:15" ht="19.5" customHeight="1">
      <c r="A28" s="8">
        <v>25</v>
      </c>
      <c r="B28" s="28" t="s">
        <v>86</v>
      </c>
      <c r="C28" s="28" t="s">
        <v>87</v>
      </c>
      <c r="D28" s="41" t="s">
        <v>88</v>
      </c>
      <c r="E28" s="28" t="s">
        <v>89</v>
      </c>
      <c r="F28" s="45">
        <v>4</v>
      </c>
      <c r="G28" s="18">
        <v>94</v>
      </c>
      <c r="H28" s="18">
        <v>116.5</v>
      </c>
      <c r="I28" s="18">
        <v>210.5</v>
      </c>
      <c r="J28" s="18"/>
      <c r="K28" s="21">
        <f t="shared" si="5"/>
        <v>28.06666666666667</v>
      </c>
      <c r="L28" s="22">
        <v>86</v>
      </c>
      <c r="M28" s="22">
        <f t="shared" si="6"/>
        <v>51.6</v>
      </c>
      <c r="N28" s="22">
        <f t="shared" si="7"/>
        <v>79.66666666666667</v>
      </c>
      <c r="O28" s="8"/>
    </row>
    <row r="29" spans="1:15" ht="19.5" customHeight="1">
      <c r="A29" s="8">
        <v>26</v>
      </c>
      <c r="B29" s="28" t="s">
        <v>90</v>
      </c>
      <c r="C29" s="28" t="s">
        <v>91</v>
      </c>
      <c r="D29" s="42"/>
      <c r="E29" s="28" t="s">
        <v>89</v>
      </c>
      <c r="F29" s="45"/>
      <c r="G29" s="18">
        <v>106.5</v>
      </c>
      <c r="H29" s="18">
        <v>115</v>
      </c>
      <c r="I29" s="18">
        <v>221.5</v>
      </c>
      <c r="J29" s="18"/>
      <c r="K29" s="21">
        <f t="shared" si="5"/>
        <v>29.53333333333333</v>
      </c>
      <c r="L29" s="22">
        <v>79.6</v>
      </c>
      <c r="M29" s="22">
        <f t="shared" si="6"/>
        <v>47.76</v>
      </c>
      <c r="N29" s="22">
        <f t="shared" si="7"/>
        <v>77.29333333333332</v>
      </c>
      <c r="O29" s="8"/>
    </row>
    <row r="30" spans="1:15" ht="19.5" customHeight="1">
      <c r="A30" s="8">
        <v>27</v>
      </c>
      <c r="B30" s="28" t="s">
        <v>92</v>
      </c>
      <c r="C30" s="28" t="s">
        <v>93</v>
      </c>
      <c r="D30" s="42"/>
      <c r="E30" s="28" t="s">
        <v>89</v>
      </c>
      <c r="F30" s="45"/>
      <c r="G30" s="18">
        <v>83.5</v>
      </c>
      <c r="H30" s="18">
        <v>103</v>
      </c>
      <c r="I30" s="18">
        <v>186.5</v>
      </c>
      <c r="J30" s="18"/>
      <c r="K30" s="21">
        <f t="shared" si="5"/>
        <v>24.866666666666667</v>
      </c>
      <c r="L30" s="22">
        <v>83.8</v>
      </c>
      <c r="M30" s="22">
        <f t="shared" si="6"/>
        <v>50.279999999999994</v>
      </c>
      <c r="N30" s="22">
        <f t="shared" si="7"/>
        <v>75.14666666666666</v>
      </c>
      <c r="O30" s="8"/>
    </row>
    <row r="31" spans="1:15" ht="19.5" customHeight="1">
      <c r="A31" s="8">
        <v>28</v>
      </c>
      <c r="B31" s="28" t="s">
        <v>94</v>
      </c>
      <c r="C31" s="28" t="s">
        <v>95</v>
      </c>
      <c r="D31" s="42"/>
      <c r="E31" s="28" t="s">
        <v>89</v>
      </c>
      <c r="F31" s="45"/>
      <c r="G31" s="18">
        <v>81.5</v>
      </c>
      <c r="H31" s="18">
        <v>87.5</v>
      </c>
      <c r="I31" s="18">
        <v>169</v>
      </c>
      <c r="J31" s="18"/>
      <c r="K31" s="21">
        <f t="shared" si="5"/>
        <v>22.533333333333335</v>
      </c>
      <c r="L31" s="22">
        <v>85</v>
      </c>
      <c r="M31" s="22">
        <f t="shared" si="6"/>
        <v>51</v>
      </c>
      <c r="N31" s="22">
        <f t="shared" si="7"/>
        <v>73.53333333333333</v>
      </c>
      <c r="O31" s="8"/>
    </row>
    <row r="32" spans="1:15" ht="38.25" customHeight="1">
      <c r="A32" s="8">
        <v>29</v>
      </c>
      <c r="B32" s="28" t="s">
        <v>96</v>
      </c>
      <c r="C32" s="28" t="s">
        <v>97</v>
      </c>
      <c r="D32" s="31" t="s">
        <v>88</v>
      </c>
      <c r="E32" s="28" t="s">
        <v>98</v>
      </c>
      <c r="F32" s="18">
        <v>1</v>
      </c>
      <c r="G32" s="18">
        <v>81.7</v>
      </c>
      <c r="H32" s="18">
        <v>100</v>
      </c>
      <c r="I32" s="18">
        <v>181.7</v>
      </c>
      <c r="J32" s="18"/>
      <c r="K32" s="21">
        <f t="shared" si="5"/>
        <v>24.226666666666667</v>
      </c>
      <c r="L32" s="22">
        <v>79.8</v>
      </c>
      <c r="M32" s="22">
        <f aca="true" t="shared" si="8" ref="M32:M41">L32*0.6</f>
        <v>47.879999999999995</v>
      </c>
      <c r="N32" s="22">
        <f aca="true" t="shared" si="9" ref="N32:N41">K32+M32</f>
        <v>72.10666666666665</v>
      </c>
      <c r="O32" s="8"/>
    </row>
    <row r="33" spans="1:15" ht="38.25" customHeight="1">
      <c r="A33" s="8">
        <v>30</v>
      </c>
      <c r="B33" s="28" t="s">
        <v>99</v>
      </c>
      <c r="C33" s="28" t="s">
        <v>100</v>
      </c>
      <c r="D33" s="31" t="s">
        <v>101</v>
      </c>
      <c r="E33" s="28" t="s">
        <v>102</v>
      </c>
      <c r="F33" s="18">
        <v>1</v>
      </c>
      <c r="G33" s="18">
        <v>115</v>
      </c>
      <c r="H33" s="18">
        <v>75.5</v>
      </c>
      <c r="I33" s="18">
        <v>190.5</v>
      </c>
      <c r="J33" s="18"/>
      <c r="K33" s="21">
        <f t="shared" si="5"/>
        <v>25.400000000000002</v>
      </c>
      <c r="L33" s="22">
        <v>82.6</v>
      </c>
      <c r="M33" s="22">
        <f t="shared" si="8"/>
        <v>49.559999999999995</v>
      </c>
      <c r="N33" s="22">
        <f t="shared" si="9"/>
        <v>74.96</v>
      </c>
      <c r="O33" s="8"/>
    </row>
    <row r="34" spans="1:15" ht="38.25" customHeight="1">
      <c r="A34" s="8">
        <v>31</v>
      </c>
      <c r="B34" s="28" t="s">
        <v>103</v>
      </c>
      <c r="C34" s="28" t="s">
        <v>104</v>
      </c>
      <c r="D34" s="31" t="s">
        <v>105</v>
      </c>
      <c r="E34" s="28" t="s">
        <v>106</v>
      </c>
      <c r="F34" s="18">
        <v>1</v>
      </c>
      <c r="G34" s="18">
        <v>84.5</v>
      </c>
      <c r="H34" s="18">
        <v>88</v>
      </c>
      <c r="I34" s="18">
        <v>172.5</v>
      </c>
      <c r="J34" s="18"/>
      <c r="K34" s="21">
        <f t="shared" si="5"/>
        <v>23</v>
      </c>
      <c r="L34" s="22">
        <v>87.4</v>
      </c>
      <c r="M34" s="22">
        <f t="shared" si="8"/>
        <v>52.440000000000005</v>
      </c>
      <c r="N34" s="22">
        <f t="shared" si="9"/>
        <v>75.44</v>
      </c>
      <c r="O34" s="8"/>
    </row>
    <row r="35" spans="1:15" ht="38.25" customHeight="1">
      <c r="A35" s="8">
        <v>32</v>
      </c>
      <c r="B35" s="28" t="s">
        <v>107</v>
      </c>
      <c r="C35" s="28" t="s">
        <v>108</v>
      </c>
      <c r="D35" s="31" t="s">
        <v>109</v>
      </c>
      <c r="E35" s="28" t="s">
        <v>110</v>
      </c>
      <c r="F35" s="18">
        <v>1</v>
      </c>
      <c r="G35" s="18">
        <v>102</v>
      </c>
      <c r="H35" s="18">
        <v>83.5</v>
      </c>
      <c r="I35" s="18">
        <v>185.5</v>
      </c>
      <c r="J35" s="18"/>
      <c r="K35" s="21">
        <f t="shared" si="5"/>
        <v>24.733333333333334</v>
      </c>
      <c r="L35" s="22">
        <v>84.8</v>
      </c>
      <c r="M35" s="22">
        <f t="shared" si="8"/>
        <v>50.879999999999995</v>
      </c>
      <c r="N35" s="22">
        <f t="shared" si="9"/>
        <v>75.61333333333333</v>
      </c>
      <c r="O35" s="8"/>
    </row>
    <row r="36" spans="1:15" ht="30" customHeight="1">
      <c r="A36" s="8">
        <v>33</v>
      </c>
      <c r="B36" s="28" t="s">
        <v>111</v>
      </c>
      <c r="C36" s="28" t="s">
        <v>112</v>
      </c>
      <c r="D36" s="41" t="s">
        <v>113</v>
      </c>
      <c r="E36" s="28" t="s">
        <v>114</v>
      </c>
      <c r="F36" s="45">
        <v>2</v>
      </c>
      <c r="G36" s="18">
        <v>107</v>
      </c>
      <c r="H36" s="18">
        <v>94</v>
      </c>
      <c r="I36" s="18">
        <v>201</v>
      </c>
      <c r="J36" s="18"/>
      <c r="K36" s="21">
        <f t="shared" si="5"/>
        <v>26.8</v>
      </c>
      <c r="L36" s="22">
        <v>85.8</v>
      </c>
      <c r="M36" s="22">
        <f t="shared" si="8"/>
        <v>51.48</v>
      </c>
      <c r="N36" s="22">
        <f t="shared" si="9"/>
        <v>78.28</v>
      </c>
      <c r="O36" s="8"/>
    </row>
    <row r="37" spans="1:15" ht="28.5" customHeight="1">
      <c r="A37" s="8">
        <v>34</v>
      </c>
      <c r="B37" s="28" t="s">
        <v>115</v>
      </c>
      <c r="C37" s="28" t="s">
        <v>116</v>
      </c>
      <c r="D37" s="42"/>
      <c r="E37" s="28" t="s">
        <v>114</v>
      </c>
      <c r="F37" s="45"/>
      <c r="G37" s="18">
        <v>100</v>
      </c>
      <c r="H37" s="18">
        <v>98.5</v>
      </c>
      <c r="I37" s="18">
        <v>198.5</v>
      </c>
      <c r="J37" s="18"/>
      <c r="K37" s="21">
        <f t="shared" si="5"/>
        <v>26.46666666666667</v>
      </c>
      <c r="L37" s="22">
        <v>85.6</v>
      </c>
      <c r="M37" s="22">
        <f t="shared" si="8"/>
        <v>51.35999999999999</v>
      </c>
      <c r="N37" s="22">
        <f t="shared" si="9"/>
        <v>77.82666666666665</v>
      </c>
      <c r="O37" s="8"/>
    </row>
    <row r="38" spans="1:15" ht="38.25" customHeight="1">
      <c r="A38" s="8">
        <v>35</v>
      </c>
      <c r="B38" s="28" t="s">
        <v>117</v>
      </c>
      <c r="C38" s="28" t="s">
        <v>118</v>
      </c>
      <c r="D38" s="31" t="s">
        <v>119</v>
      </c>
      <c r="E38" s="28" t="s">
        <v>120</v>
      </c>
      <c r="F38" s="18">
        <v>1</v>
      </c>
      <c r="G38" s="18">
        <v>79</v>
      </c>
      <c r="H38" s="18">
        <v>79.5</v>
      </c>
      <c r="I38" s="18">
        <v>158.5</v>
      </c>
      <c r="J38" s="18"/>
      <c r="K38" s="21">
        <f t="shared" si="5"/>
        <v>21.133333333333336</v>
      </c>
      <c r="L38" s="22">
        <v>84.6</v>
      </c>
      <c r="M38" s="22">
        <f t="shared" si="8"/>
        <v>50.76</v>
      </c>
      <c r="N38" s="22">
        <f t="shared" si="9"/>
        <v>71.89333333333333</v>
      </c>
      <c r="O38" s="8"/>
    </row>
    <row r="39" spans="1:15" ht="19.5" customHeight="1">
      <c r="A39" s="8">
        <v>36</v>
      </c>
      <c r="B39" s="28" t="s">
        <v>121</v>
      </c>
      <c r="C39" s="28" t="s">
        <v>122</v>
      </c>
      <c r="D39" s="41" t="s">
        <v>123</v>
      </c>
      <c r="E39" s="28" t="s">
        <v>124</v>
      </c>
      <c r="F39" s="45">
        <v>2</v>
      </c>
      <c r="G39" s="18">
        <v>77.9</v>
      </c>
      <c r="H39" s="18">
        <v>84.5</v>
      </c>
      <c r="I39" s="18">
        <v>162.4</v>
      </c>
      <c r="J39" s="18"/>
      <c r="K39" s="21">
        <f t="shared" si="5"/>
        <v>21.653333333333336</v>
      </c>
      <c r="L39" s="22">
        <v>79.4</v>
      </c>
      <c r="M39" s="22">
        <f t="shared" si="8"/>
        <v>47.64</v>
      </c>
      <c r="N39" s="22">
        <f t="shared" si="9"/>
        <v>69.29333333333334</v>
      </c>
      <c r="O39" s="8"/>
    </row>
    <row r="40" spans="1:15" ht="19.5" customHeight="1">
      <c r="A40" s="8">
        <v>37</v>
      </c>
      <c r="B40" s="28" t="s">
        <v>125</v>
      </c>
      <c r="C40" s="28" t="s">
        <v>126</v>
      </c>
      <c r="D40" s="42"/>
      <c r="E40" s="28" t="s">
        <v>124</v>
      </c>
      <c r="F40" s="45"/>
      <c r="G40" s="18">
        <v>79.5</v>
      </c>
      <c r="H40" s="18">
        <v>88</v>
      </c>
      <c r="I40" s="18">
        <v>167.5</v>
      </c>
      <c r="J40" s="18"/>
      <c r="K40" s="21">
        <f t="shared" si="5"/>
        <v>22.333333333333336</v>
      </c>
      <c r="L40" s="22">
        <v>77.8</v>
      </c>
      <c r="M40" s="22">
        <f t="shared" si="8"/>
        <v>46.68</v>
      </c>
      <c r="N40" s="22">
        <f t="shared" si="9"/>
        <v>69.01333333333334</v>
      </c>
      <c r="O40" s="8"/>
    </row>
    <row r="41" spans="1:15" ht="37.5" customHeight="1">
      <c r="A41" s="8">
        <v>38</v>
      </c>
      <c r="B41" s="28" t="s">
        <v>127</v>
      </c>
      <c r="C41" s="28" t="s">
        <v>128</v>
      </c>
      <c r="D41" s="31" t="s">
        <v>129</v>
      </c>
      <c r="E41" s="28" t="s">
        <v>130</v>
      </c>
      <c r="F41" s="18">
        <v>1</v>
      </c>
      <c r="G41" s="18">
        <v>92.9</v>
      </c>
      <c r="H41" s="18">
        <v>87</v>
      </c>
      <c r="I41" s="18">
        <v>179.9</v>
      </c>
      <c r="J41" s="18"/>
      <c r="K41" s="21">
        <f t="shared" si="5"/>
        <v>23.986666666666668</v>
      </c>
      <c r="L41" s="22">
        <v>74.2</v>
      </c>
      <c r="M41" s="22">
        <f t="shared" si="8"/>
        <v>44.52</v>
      </c>
      <c r="N41" s="22">
        <f t="shared" si="9"/>
        <v>68.50666666666667</v>
      </c>
      <c r="O41" s="8"/>
    </row>
    <row r="42" spans="1:15" ht="37.5" customHeight="1">
      <c r="A42" s="8">
        <v>39</v>
      </c>
      <c r="B42" s="29" t="s">
        <v>131</v>
      </c>
      <c r="C42" s="29" t="s">
        <v>132</v>
      </c>
      <c r="D42" s="30" t="s">
        <v>133</v>
      </c>
      <c r="E42" s="29" t="s">
        <v>134</v>
      </c>
      <c r="F42" s="19">
        <v>1</v>
      </c>
      <c r="G42" s="19">
        <v>97.9</v>
      </c>
      <c r="H42" s="19">
        <v>95.5</v>
      </c>
      <c r="I42" s="19">
        <v>193.4</v>
      </c>
      <c r="J42" s="19">
        <v>5</v>
      </c>
      <c r="K42" s="23">
        <f t="shared" si="5"/>
        <v>27.78666666666667</v>
      </c>
      <c r="L42" s="24">
        <v>79.4</v>
      </c>
      <c r="M42" s="22">
        <f aca="true" t="shared" si="10" ref="M42:M48">L42*0.6</f>
        <v>47.64</v>
      </c>
      <c r="N42" s="22">
        <f aca="true" t="shared" si="11" ref="N42:N48">K42+M42</f>
        <v>75.42666666666668</v>
      </c>
      <c r="O42" s="8"/>
    </row>
    <row r="43" spans="1:15" ht="37.5" customHeight="1">
      <c r="A43" s="8">
        <v>40</v>
      </c>
      <c r="B43" s="28" t="s">
        <v>135</v>
      </c>
      <c r="C43" s="28" t="s">
        <v>136</v>
      </c>
      <c r="D43" s="31" t="s">
        <v>137</v>
      </c>
      <c r="E43" s="28" t="s">
        <v>138</v>
      </c>
      <c r="F43" s="18">
        <v>1</v>
      </c>
      <c r="G43" s="18">
        <v>64.7</v>
      </c>
      <c r="H43" s="18">
        <v>87</v>
      </c>
      <c r="I43" s="18">
        <v>151.7</v>
      </c>
      <c r="J43" s="18"/>
      <c r="K43" s="21">
        <f t="shared" si="5"/>
        <v>20.226666666666667</v>
      </c>
      <c r="L43" s="22">
        <v>79.8</v>
      </c>
      <c r="M43" s="22">
        <f t="shared" si="10"/>
        <v>47.879999999999995</v>
      </c>
      <c r="N43" s="22">
        <f t="shared" si="11"/>
        <v>68.10666666666665</v>
      </c>
      <c r="O43" s="8"/>
    </row>
    <row r="44" spans="1:15" ht="37.5" customHeight="1">
      <c r="A44" s="8">
        <v>41</v>
      </c>
      <c r="B44" s="28" t="s">
        <v>139</v>
      </c>
      <c r="C44" s="28" t="s">
        <v>140</v>
      </c>
      <c r="D44" s="31" t="s">
        <v>141</v>
      </c>
      <c r="E44" s="28" t="s">
        <v>142</v>
      </c>
      <c r="F44" s="18">
        <v>1</v>
      </c>
      <c r="G44" s="18">
        <v>86.5</v>
      </c>
      <c r="H44" s="18">
        <v>74</v>
      </c>
      <c r="I44" s="18">
        <v>160.5</v>
      </c>
      <c r="J44" s="18"/>
      <c r="K44" s="21">
        <f t="shared" si="5"/>
        <v>21.400000000000002</v>
      </c>
      <c r="L44" s="22">
        <v>81.8</v>
      </c>
      <c r="M44" s="22">
        <f t="shared" si="10"/>
        <v>49.08</v>
      </c>
      <c r="N44" s="22">
        <f t="shared" si="11"/>
        <v>70.48</v>
      </c>
      <c r="O44" s="8"/>
    </row>
    <row r="45" spans="1:15" ht="37.5" customHeight="1">
      <c r="A45" s="8">
        <v>42</v>
      </c>
      <c r="B45" s="28" t="s">
        <v>143</v>
      </c>
      <c r="C45" s="28" t="s">
        <v>144</v>
      </c>
      <c r="D45" s="31" t="s">
        <v>145</v>
      </c>
      <c r="E45" s="28" t="s">
        <v>146</v>
      </c>
      <c r="F45" s="18">
        <v>1</v>
      </c>
      <c r="G45" s="18">
        <v>107.5</v>
      </c>
      <c r="H45" s="18">
        <v>90</v>
      </c>
      <c r="I45" s="18">
        <v>197.5</v>
      </c>
      <c r="J45" s="18"/>
      <c r="K45" s="21">
        <f t="shared" si="5"/>
        <v>26.333333333333332</v>
      </c>
      <c r="L45" s="22">
        <v>81.6</v>
      </c>
      <c r="M45" s="22">
        <f t="shared" si="10"/>
        <v>48.959999999999994</v>
      </c>
      <c r="N45" s="22">
        <f t="shared" si="11"/>
        <v>75.29333333333332</v>
      </c>
      <c r="O45" s="8"/>
    </row>
    <row r="46" spans="1:15" ht="37.5" customHeight="1">
      <c r="A46" s="8">
        <v>43</v>
      </c>
      <c r="B46" s="29" t="s">
        <v>147</v>
      </c>
      <c r="C46" s="29" t="s">
        <v>148</v>
      </c>
      <c r="D46" s="30" t="s">
        <v>145</v>
      </c>
      <c r="E46" s="29" t="s">
        <v>149</v>
      </c>
      <c r="F46" s="19">
        <v>1</v>
      </c>
      <c r="G46" s="19">
        <v>113.1</v>
      </c>
      <c r="H46" s="19">
        <v>110.5</v>
      </c>
      <c r="I46" s="19">
        <v>223.6</v>
      </c>
      <c r="J46" s="19"/>
      <c r="K46" s="23">
        <f t="shared" si="5"/>
        <v>29.813333333333333</v>
      </c>
      <c r="L46" s="24">
        <v>83.2</v>
      </c>
      <c r="M46" s="22">
        <f t="shared" si="10"/>
        <v>49.92</v>
      </c>
      <c r="N46" s="22">
        <f t="shared" si="11"/>
        <v>79.73333333333333</v>
      </c>
      <c r="O46" s="8"/>
    </row>
    <row r="47" spans="1:15" ht="37.5" customHeight="1">
      <c r="A47" s="8">
        <v>44</v>
      </c>
      <c r="B47" s="28" t="s">
        <v>150</v>
      </c>
      <c r="C47" s="28" t="s">
        <v>151</v>
      </c>
      <c r="D47" s="41" t="s">
        <v>152</v>
      </c>
      <c r="E47" s="28" t="s">
        <v>153</v>
      </c>
      <c r="F47" s="45">
        <v>2</v>
      </c>
      <c r="G47" s="18">
        <v>88</v>
      </c>
      <c r="H47" s="18">
        <v>103</v>
      </c>
      <c r="I47" s="18">
        <v>191</v>
      </c>
      <c r="J47" s="18"/>
      <c r="K47" s="21">
        <f t="shared" si="5"/>
        <v>25.46666666666667</v>
      </c>
      <c r="L47" s="22">
        <v>88.4</v>
      </c>
      <c r="M47" s="22">
        <f t="shared" si="10"/>
        <v>53.04</v>
      </c>
      <c r="N47" s="22">
        <f t="shared" si="11"/>
        <v>78.50666666666666</v>
      </c>
      <c r="O47" s="8"/>
    </row>
    <row r="48" spans="1:15" ht="37.5" customHeight="1">
      <c r="A48" s="8">
        <v>45</v>
      </c>
      <c r="B48" s="28" t="s">
        <v>154</v>
      </c>
      <c r="C48" s="28" t="s">
        <v>155</v>
      </c>
      <c r="D48" s="42"/>
      <c r="E48" s="28" t="s">
        <v>153</v>
      </c>
      <c r="F48" s="45"/>
      <c r="G48" s="18">
        <v>103.5</v>
      </c>
      <c r="H48" s="18">
        <v>83.5</v>
      </c>
      <c r="I48" s="18">
        <v>187</v>
      </c>
      <c r="J48" s="18"/>
      <c r="K48" s="21">
        <f t="shared" si="5"/>
        <v>24.933333333333337</v>
      </c>
      <c r="L48" s="22">
        <v>83</v>
      </c>
      <c r="M48" s="22">
        <f t="shared" si="10"/>
        <v>49.8</v>
      </c>
      <c r="N48" s="22">
        <f t="shared" si="11"/>
        <v>74.73333333333333</v>
      </c>
      <c r="O48" s="8"/>
    </row>
    <row r="49" spans="1:15" ht="28.5" customHeight="1">
      <c r="A49" s="8">
        <v>46</v>
      </c>
      <c r="B49" s="28" t="s">
        <v>156</v>
      </c>
      <c r="C49" s="28" t="s">
        <v>157</v>
      </c>
      <c r="D49" s="41" t="s">
        <v>158</v>
      </c>
      <c r="E49" s="28" t="s">
        <v>159</v>
      </c>
      <c r="F49" s="45">
        <v>2</v>
      </c>
      <c r="G49" s="18">
        <v>95.1</v>
      </c>
      <c r="H49" s="18">
        <v>97</v>
      </c>
      <c r="I49" s="18">
        <v>192.1</v>
      </c>
      <c r="J49" s="18"/>
      <c r="K49" s="21">
        <f aca="true" t="shared" si="12" ref="K49:K69">(I49/2*2/3+J49)*0.4</f>
        <v>25.613333333333333</v>
      </c>
      <c r="L49" s="22">
        <v>80.4</v>
      </c>
      <c r="M49" s="22">
        <f aca="true" t="shared" si="13" ref="M49:M54">L49*0.6</f>
        <v>48.24</v>
      </c>
      <c r="N49" s="22">
        <f aca="true" t="shared" si="14" ref="N49:N54">K49+M49</f>
        <v>73.85333333333334</v>
      </c>
      <c r="O49" s="8"/>
    </row>
    <row r="50" spans="1:15" ht="28.5" customHeight="1">
      <c r="A50" s="8">
        <v>47</v>
      </c>
      <c r="B50" s="28" t="s">
        <v>160</v>
      </c>
      <c r="C50" s="28" t="s">
        <v>161</v>
      </c>
      <c r="D50" s="42"/>
      <c r="E50" s="28" t="s">
        <v>159</v>
      </c>
      <c r="F50" s="45"/>
      <c r="G50" s="18">
        <v>84</v>
      </c>
      <c r="H50" s="18">
        <v>99</v>
      </c>
      <c r="I50" s="18">
        <v>183</v>
      </c>
      <c r="J50" s="18"/>
      <c r="K50" s="21">
        <f t="shared" si="12"/>
        <v>24.400000000000002</v>
      </c>
      <c r="L50" s="22">
        <v>79.8</v>
      </c>
      <c r="M50" s="22">
        <f t="shared" si="13"/>
        <v>47.879999999999995</v>
      </c>
      <c r="N50" s="22">
        <f t="shared" si="14"/>
        <v>72.28</v>
      </c>
      <c r="O50" s="8"/>
    </row>
    <row r="51" spans="1:15" ht="27.75" customHeight="1">
      <c r="A51" s="8">
        <v>48</v>
      </c>
      <c r="B51" s="28" t="s">
        <v>162</v>
      </c>
      <c r="C51" s="28" t="s">
        <v>163</v>
      </c>
      <c r="D51" s="41" t="s">
        <v>164</v>
      </c>
      <c r="E51" s="28" t="s">
        <v>165</v>
      </c>
      <c r="F51" s="45">
        <v>4</v>
      </c>
      <c r="G51" s="18">
        <v>83</v>
      </c>
      <c r="H51" s="18">
        <v>107</v>
      </c>
      <c r="I51" s="18">
        <v>190</v>
      </c>
      <c r="J51" s="18"/>
      <c r="K51" s="21">
        <f t="shared" si="12"/>
        <v>25.333333333333336</v>
      </c>
      <c r="L51" s="22">
        <v>84</v>
      </c>
      <c r="M51" s="22">
        <f t="shared" si="13"/>
        <v>50.4</v>
      </c>
      <c r="N51" s="22">
        <f t="shared" si="14"/>
        <v>75.73333333333333</v>
      </c>
      <c r="O51" s="8"/>
    </row>
    <row r="52" spans="1:15" ht="27.75" customHeight="1">
      <c r="A52" s="8">
        <v>49</v>
      </c>
      <c r="B52" s="28" t="s">
        <v>166</v>
      </c>
      <c r="C52" s="28" t="s">
        <v>167</v>
      </c>
      <c r="D52" s="42"/>
      <c r="E52" s="28" t="s">
        <v>165</v>
      </c>
      <c r="F52" s="45"/>
      <c r="G52" s="18">
        <v>106.5</v>
      </c>
      <c r="H52" s="18">
        <v>80.5</v>
      </c>
      <c r="I52" s="18">
        <v>187</v>
      </c>
      <c r="J52" s="18"/>
      <c r="K52" s="21">
        <f t="shared" si="12"/>
        <v>24.933333333333337</v>
      </c>
      <c r="L52" s="22">
        <v>82.6</v>
      </c>
      <c r="M52" s="22">
        <f t="shared" si="13"/>
        <v>49.559999999999995</v>
      </c>
      <c r="N52" s="22">
        <f t="shared" si="14"/>
        <v>74.49333333333334</v>
      </c>
      <c r="O52" s="8"/>
    </row>
    <row r="53" spans="1:15" ht="27.75" customHeight="1">
      <c r="A53" s="8">
        <v>50</v>
      </c>
      <c r="B53" s="28" t="s">
        <v>168</v>
      </c>
      <c r="C53" s="28" t="s">
        <v>169</v>
      </c>
      <c r="D53" s="42"/>
      <c r="E53" s="28" t="s">
        <v>165</v>
      </c>
      <c r="F53" s="45"/>
      <c r="G53" s="18">
        <v>90.5</v>
      </c>
      <c r="H53" s="18">
        <v>94</v>
      </c>
      <c r="I53" s="18">
        <v>184.5</v>
      </c>
      <c r="J53" s="18"/>
      <c r="K53" s="21">
        <f t="shared" si="12"/>
        <v>24.6</v>
      </c>
      <c r="L53" s="22">
        <v>82.8</v>
      </c>
      <c r="M53" s="22">
        <f t="shared" si="13"/>
        <v>49.68</v>
      </c>
      <c r="N53" s="22">
        <f t="shared" si="14"/>
        <v>74.28</v>
      </c>
      <c r="O53" s="8"/>
    </row>
    <row r="54" spans="1:15" ht="27.75" customHeight="1">
      <c r="A54" s="8">
        <v>51</v>
      </c>
      <c r="B54" s="28" t="s">
        <v>170</v>
      </c>
      <c r="C54" s="28" t="s">
        <v>171</v>
      </c>
      <c r="D54" s="42"/>
      <c r="E54" s="28" t="s">
        <v>165</v>
      </c>
      <c r="F54" s="45"/>
      <c r="G54" s="18">
        <v>101</v>
      </c>
      <c r="H54" s="18">
        <v>88</v>
      </c>
      <c r="I54" s="18">
        <v>189</v>
      </c>
      <c r="J54" s="18"/>
      <c r="K54" s="21">
        <f t="shared" si="12"/>
        <v>25.200000000000003</v>
      </c>
      <c r="L54" s="22">
        <v>81</v>
      </c>
      <c r="M54" s="22">
        <f t="shared" si="13"/>
        <v>48.6</v>
      </c>
      <c r="N54" s="22">
        <f t="shared" si="14"/>
        <v>73.80000000000001</v>
      </c>
      <c r="O54" s="8"/>
    </row>
    <row r="55" spans="1:15" ht="34.5" customHeight="1">
      <c r="A55" s="8">
        <v>52</v>
      </c>
      <c r="B55" s="29" t="s">
        <v>172</v>
      </c>
      <c r="C55" s="29" t="s">
        <v>173</v>
      </c>
      <c r="D55" s="30" t="s">
        <v>174</v>
      </c>
      <c r="E55" s="29" t="s">
        <v>175</v>
      </c>
      <c r="F55" s="19">
        <v>1</v>
      </c>
      <c r="G55" s="19">
        <v>83.4</v>
      </c>
      <c r="H55" s="19">
        <v>97</v>
      </c>
      <c r="I55" s="19">
        <v>180.4</v>
      </c>
      <c r="J55" s="19"/>
      <c r="K55" s="23">
        <f t="shared" si="12"/>
        <v>24.053333333333335</v>
      </c>
      <c r="L55" s="24">
        <v>83</v>
      </c>
      <c r="M55" s="22">
        <f aca="true" t="shared" si="15" ref="M55:M60">L55*0.6</f>
        <v>49.8</v>
      </c>
      <c r="N55" s="22">
        <f aca="true" t="shared" si="16" ref="N55:N60">K55+M55</f>
        <v>73.85333333333332</v>
      </c>
      <c r="O55" s="8"/>
    </row>
    <row r="56" spans="1:15" ht="35.25" customHeight="1">
      <c r="A56" s="8">
        <v>53</v>
      </c>
      <c r="B56" s="28" t="s">
        <v>176</v>
      </c>
      <c r="C56" s="28" t="s">
        <v>177</v>
      </c>
      <c r="D56" s="31" t="s">
        <v>178</v>
      </c>
      <c r="E56" s="28" t="s">
        <v>179</v>
      </c>
      <c r="F56" s="18">
        <v>1</v>
      </c>
      <c r="G56" s="18">
        <v>71.4</v>
      </c>
      <c r="H56" s="18">
        <v>91.5</v>
      </c>
      <c r="I56" s="18">
        <v>162.9</v>
      </c>
      <c r="J56" s="18"/>
      <c r="K56" s="21">
        <f t="shared" si="12"/>
        <v>21.720000000000002</v>
      </c>
      <c r="L56" s="22">
        <v>81</v>
      </c>
      <c r="M56" s="22">
        <f t="shared" si="15"/>
        <v>48.6</v>
      </c>
      <c r="N56" s="22">
        <f t="shared" si="16"/>
        <v>70.32000000000001</v>
      </c>
      <c r="O56" s="8"/>
    </row>
    <row r="57" spans="1:15" ht="19.5" customHeight="1">
      <c r="A57" s="8">
        <v>54</v>
      </c>
      <c r="B57" s="28" t="s">
        <v>180</v>
      </c>
      <c r="C57" s="28" t="s">
        <v>181</v>
      </c>
      <c r="D57" s="41" t="s">
        <v>182</v>
      </c>
      <c r="E57" s="28" t="s">
        <v>183</v>
      </c>
      <c r="F57" s="45">
        <v>4</v>
      </c>
      <c r="G57" s="18">
        <v>99.1</v>
      </c>
      <c r="H57" s="18">
        <v>83</v>
      </c>
      <c r="I57" s="18">
        <v>182.1</v>
      </c>
      <c r="J57" s="18"/>
      <c r="K57" s="21">
        <f t="shared" si="12"/>
        <v>24.28</v>
      </c>
      <c r="L57" s="22">
        <v>85.6</v>
      </c>
      <c r="M57" s="22">
        <f t="shared" si="15"/>
        <v>51.35999999999999</v>
      </c>
      <c r="N57" s="22">
        <f t="shared" si="16"/>
        <v>75.63999999999999</v>
      </c>
      <c r="O57" s="8"/>
    </row>
    <row r="58" spans="1:15" ht="19.5" customHeight="1">
      <c r="A58" s="8">
        <v>55</v>
      </c>
      <c r="B58" s="28" t="s">
        <v>184</v>
      </c>
      <c r="C58" s="28" t="s">
        <v>185</v>
      </c>
      <c r="D58" s="42"/>
      <c r="E58" s="28" t="s">
        <v>183</v>
      </c>
      <c r="F58" s="45"/>
      <c r="G58" s="18">
        <v>82.5</v>
      </c>
      <c r="H58" s="18">
        <v>106</v>
      </c>
      <c r="I58" s="18">
        <v>188.5</v>
      </c>
      <c r="J58" s="18"/>
      <c r="K58" s="21">
        <f t="shared" si="12"/>
        <v>25.133333333333336</v>
      </c>
      <c r="L58" s="22">
        <v>79.6</v>
      </c>
      <c r="M58" s="22">
        <f t="shared" si="15"/>
        <v>47.76</v>
      </c>
      <c r="N58" s="22">
        <f t="shared" si="16"/>
        <v>72.89333333333333</v>
      </c>
      <c r="O58" s="8"/>
    </row>
    <row r="59" spans="1:15" ht="19.5" customHeight="1">
      <c r="A59" s="8">
        <v>56</v>
      </c>
      <c r="B59" s="28" t="s">
        <v>186</v>
      </c>
      <c r="C59" s="28" t="s">
        <v>187</v>
      </c>
      <c r="D59" s="42"/>
      <c r="E59" s="28" t="s">
        <v>183</v>
      </c>
      <c r="F59" s="45"/>
      <c r="G59" s="18">
        <v>82.6</v>
      </c>
      <c r="H59" s="18">
        <v>91.5</v>
      </c>
      <c r="I59" s="18">
        <v>174.1</v>
      </c>
      <c r="J59" s="18"/>
      <c r="K59" s="21">
        <f t="shared" si="12"/>
        <v>23.213333333333335</v>
      </c>
      <c r="L59" s="22">
        <v>82.4</v>
      </c>
      <c r="M59" s="22">
        <f t="shared" si="15"/>
        <v>49.440000000000005</v>
      </c>
      <c r="N59" s="22">
        <f t="shared" si="16"/>
        <v>72.65333333333334</v>
      </c>
      <c r="O59" s="8"/>
    </row>
    <row r="60" spans="1:15" ht="19.5" customHeight="1">
      <c r="A60" s="8">
        <v>57</v>
      </c>
      <c r="B60" s="28" t="s">
        <v>188</v>
      </c>
      <c r="C60" s="28" t="s">
        <v>189</v>
      </c>
      <c r="D60" s="42"/>
      <c r="E60" s="28" t="s">
        <v>183</v>
      </c>
      <c r="F60" s="45"/>
      <c r="G60" s="18">
        <v>93.2</v>
      </c>
      <c r="H60" s="18">
        <v>97.5</v>
      </c>
      <c r="I60" s="18">
        <v>190.7</v>
      </c>
      <c r="J60" s="18"/>
      <c r="K60" s="21">
        <f t="shared" si="12"/>
        <v>25.426666666666666</v>
      </c>
      <c r="L60" s="22">
        <v>76.8</v>
      </c>
      <c r="M60" s="22">
        <f t="shared" si="15"/>
        <v>46.08</v>
      </c>
      <c r="N60" s="22">
        <f t="shared" si="16"/>
        <v>71.50666666666666</v>
      </c>
      <c r="O60" s="8"/>
    </row>
    <row r="61" spans="1:15" ht="41.25" customHeight="1">
      <c r="A61" s="8">
        <v>58</v>
      </c>
      <c r="B61" s="29" t="s">
        <v>190</v>
      </c>
      <c r="C61" s="29" t="s">
        <v>191</v>
      </c>
      <c r="D61" s="33" t="s">
        <v>192</v>
      </c>
      <c r="E61" s="29" t="s">
        <v>193</v>
      </c>
      <c r="F61" s="19">
        <v>1</v>
      </c>
      <c r="G61" s="19">
        <v>84.5</v>
      </c>
      <c r="H61" s="19">
        <v>91</v>
      </c>
      <c r="I61" s="19">
        <v>175.5</v>
      </c>
      <c r="J61" s="19"/>
      <c r="K61" s="23">
        <f t="shared" si="12"/>
        <v>23.400000000000002</v>
      </c>
      <c r="L61" s="24">
        <v>81.4</v>
      </c>
      <c r="M61" s="22">
        <f aca="true" t="shared" si="17" ref="M61:M69">L61*0.6</f>
        <v>48.84</v>
      </c>
      <c r="N61" s="22">
        <f aca="true" t="shared" si="18" ref="N61:N69">K61+M61</f>
        <v>72.24000000000001</v>
      </c>
      <c r="O61" s="8"/>
    </row>
    <row r="62" spans="1:15" ht="24" customHeight="1">
      <c r="A62" s="8">
        <v>59</v>
      </c>
      <c r="B62" s="28" t="s">
        <v>194</v>
      </c>
      <c r="C62" s="28" t="s">
        <v>195</v>
      </c>
      <c r="D62" s="37" t="s">
        <v>196</v>
      </c>
      <c r="E62" s="28" t="s">
        <v>197</v>
      </c>
      <c r="F62" s="18">
        <v>1</v>
      </c>
      <c r="G62" s="18">
        <v>78</v>
      </c>
      <c r="H62" s="18">
        <v>90.5</v>
      </c>
      <c r="I62" s="18">
        <v>168.5</v>
      </c>
      <c r="J62" s="18"/>
      <c r="K62" s="21">
        <f t="shared" si="12"/>
        <v>22.46666666666667</v>
      </c>
      <c r="L62" s="22">
        <v>79.8</v>
      </c>
      <c r="M62" s="22">
        <f t="shared" si="17"/>
        <v>47.879999999999995</v>
      </c>
      <c r="N62" s="22">
        <f t="shared" si="18"/>
        <v>70.34666666666666</v>
      </c>
      <c r="O62" s="8"/>
    </row>
    <row r="63" spans="1:15" ht="26.25" customHeight="1">
      <c r="A63" s="8">
        <v>60</v>
      </c>
      <c r="B63" s="28" t="s">
        <v>198</v>
      </c>
      <c r="C63" s="28" t="s">
        <v>199</v>
      </c>
      <c r="D63" s="38"/>
      <c r="E63" s="28" t="s">
        <v>200</v>
      </c>
      <c r="F63" s="18">
        <v>1</v>
      </c>
      <c r="G63" s="18">
        <v>102.5</v>
      </c>
      <c r="H63" s="18">
        <v>101.5</v>
      </c>
      <c r="I63" s="18">
        <v>204</v>
      </c>
      <c r="J63" s="18"/>
      <c r="K63" s="21">
        <f t="shared" si="12"/>
        <v>27.200000000000003</v>
      </c>
      <c r="L63" s="22">
        <v>80</v>
      </c>
      <c r="M63" s="22">
        <f t="shared" si="17"/>
        <v>48</v>
      </c>
      <c r="N63" s="22">
        <f t="shared" si="18"/>
        <v>75.2</v>
      </c>
      <c r="O63" s="8"/>
    </row>
    <row r="64" spans="1:15" ht="41.25" customHeight="1">
      <c r="A64" s="8">
        <v>61</v>
      </c>
      <c r="B64" s="28" t="s">
        <v>201</v>
      </c>
      <c r="C64" s="28" t="s">
        <v>202</v>
      </c>
      <c r="D64" s="31" t="s">
        <v>203</v>
      </c>
      <c r="E64" s="28" t="s">
        <v>204</v>
      </c>
      <c r="F64" s="18">
        <v>1</v>
      </c>
      <c r="G64" s="18">
        <v>97.3</v>
      </c>
      <c r="H64" s="18">
        <v>95</v>
      </c>
      <c r="I64" s="18">
        <v>192.3</v>
      </c>
      <c r="J64" s="18"/>
      <c r="K64" s="21">
        <f t="shared" si="12"/>
        <v>25.640000000000004</v>
      </c>
      <c r="L64" s="22">
        <v>77</v>
      </c>
      <c r="M64" s="22">
        <f t="shared" si="17"/>
        <v>46.199999999999996</v>
      </c>
      <c r="N64" s="22">
        <f t="shared" si="18"/>
        <v>71.84</v>
      </c>
      <c r="O64" s="8"/>
    </row>
    <row r="65" spans="1:15" ht="41.25" customHeight="1">
      <c r="A65" s="8">
        <v>62</v>
      </c>
      <c r="B65" s="28" t="s">
        <v>205</v>
      </c>
      <c r="C65" s="28" t="s">
        <v>206</v>
      </c>
      <c r="D65" s="31" t="s">
        <v>207</v>
      </c>
      <c r="E65" s="28" t="s">
        <v>208</v>
      </c>
      <c r="F65" s="18">
        <v>1</v>
      </c>
      <c r="G65" s="18">
        <v>60.8</v>
      </c>
      <c r="H65" s="18">
        <v>86.5</v>
      </c>
      <c r="I65" s="18">
        <v>147.3</v>
      </c>
      <c r="J65" s="18"/>
      <c r="K65" s="21">
        <f t="shared" si="12"/>
        <v>19.64</v>
      </c>
      <c r="L65" s="22">
        <v>77.8</v>
      </c>
      <c r="M65" s="22">
        <f t="shared" si="17"/>
        <v>46.68</v>
      </c>
      <c r="N65" s="22">
        <f t="shared" si="18"/>
        <v>66.32</v>
      </c>
      <c r="O65" s="8"/>
    </row>
    <row r="66" spans="1:15" ht="41.25" customHeight="1">
      <c r="A66" s="8">
        <v>63</v>
      </c>
      <c r="B66" s="28" t="s">
        <v>209</v>
      </c>
      <c r="C66" s="28" t="s">
        <v>210</v>
      </c>
      <c r="D66" s="31" t="s">
        <v>211</v>
      </c>
      <c r="E66" s="28" t="s">
        <v>212</v>
      </c>
      <c r="F66" s="18">
        <v>1</v>
      </c>
      <c r="G66" s="18">
        <v>80.5</v>
      </c>
      <c r="H66" s="18">
        <v>85</v>
      </c>
      <c r="I66" s="18">
        <v>165.5</v>
      </c>
      <c r="J66" s="18"/>
      <c r="K66" s="21">
        <f t="shared" si="12"/>
        <v>22.066666666666666</v>
      </c>
      <c r="L66" s="22">
        <v>84.6</v>
      </c>
      <c r="M66" s="22">
        <f t="shared" si="17"/>
        <v>50.76</v>
      </c>
      <c r="N66" s="22">
        <f t="shared" si="18"/>
        <v>72.82666666666667</v>
      </c>
      <c r="O66" s="8"/>
    </row>
    <row r="67" spans="1:15" ht="41.25" customHeight="1">
      <c r="A67" s="8">
        <v>64</v>
      </c>
      <c r="B67" s="28" t="s">
        <v>213</v>
      </c>
      <c r="C67" s="28" t="s">
        <v>214</v>
      </c>
      <c r="D67" s="41" t="s">
        <v>215</v>
      </c>
      <c r="E67" s="28" t="s">
        <v>216</v>
      </c>
      <c r="F67" s="45">
        <v>2</v>
      </c>
      <c r="G67" s="18">
        <v>80</v>
      </c>
      <c r="H67" s="18">
        <v>87</v>
      </c>
      <c r="I67" s="18">
        <v>167</v>
      </c>
      <c r="J67" s="18"/>
      <c r="K67" s="21">
        <f t="shared" si="12"/>
        <v>22.266666666666666</v>
      </c>
      <c r="L67" s="22">
        <v>84.2</v>
      </c>
      <c r="M67" s="22">
        <f t="shared" si="17"/>
        <v>50.52</v>
      </c>
      <c r="N67" s="22">
        <f t="shared" si="18"/>
        <v>72.78666666666666</v>
      </c>
      <c r="O67" s="8"/>
    </row>
    <row r="68" spans="1:15" ht="41.25" customHeight="1">
      <c r="A68" s="8">
        <v>65</v>
      </c>
      <c r="B68" s="28" t="s">
        <v>217</v>
      </c>
      <c r="C68" s="28" t="s">
        <v>218</v>
      </c>
      <c r="D68" s="42"/>
      <c r="E68" s="28" t="s">
        <v>216</v>
      </c>
      <c r="F68" s="45"/>
      <c r="G68" s="18">
        <v>90</v>
      </c>
      <c r="H68" s="18">
        <v>100.5</v>
      </c>
      <c r="I68" s="18">
        <v>190.5</v>
      </c>
      <c r="J68" s="18"/>
      <c r="K68" s="21">
        <f t="shared" si="12"/>
        <v>25.400000000000002</v>
      </c>
      <c r="L68" s="22">
        <v>75.4</v>
      </c>
      <c r="M68" s="22">
        <f t="shared" si="17"/>
        <v>45.24</v>
      </c>
      <c r="N68" s="22">
        <f t="shared" si="18"/>
        <v>70.64</v>
      </c>
      <c r="O68" s="8"/>
    </row>
    <row r="69" spans="1:15" ht="41.25" customHeight="1">
      <c r="A69" s="8">
        <v>66</v>
      </c>
      <c r="B69" s="28" t="s">
        <v>219</v>
      </c>
      <c r="C69" s="28" t="s">
        <v>220</v>
      </c>
      <c r="D69" s="31" t="s">
        <v>221</v>
      </c>
      <c r="E69" s="28" t="s">
        <v>222</v>
      </c>
      <c r="F69" s="18">
        <v>1</v>
      </c>
      <c r="G69" s="18">
        <v>98</v>
      </c>
      <c r="H69" s="18">
        <v>89</v>
      </c>
      <c r="I69" s="18">
        <v>187</v>
      </c>
      <c r="J69" s="18"/>
      <c r="K69" s="21">
        <f t="shared" si="12"/>
        <v>24.933333333333337</v>
      </c>
      <c r="L69" s="22">
        <v>87.8</v>
      </c>
      <c r="M69" s="22">
        <f t="shared" si="17"/>
        <v>52.68</v>
      </c>
      <c r="N69" s="22">
        <f t="shared" si="18"/>
        <v>77.61333333333334</v>
      </c>
      <c r="O69" s="8"/>
    </row>
    <row r="70" spans="1:14" ht="1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6"/>
      <c r="N70" s="26"/>
    </row>
  </sheetData>
  <sheetProtection/>
  <mergeCells count="28">
    <mergeCell ref="F49:F50"/>
    <mergeCell ref="F51:F54"/>
    <mergeCell ref="F57:F60"/>
    <mergeCell ref="F67:F68"/>
    <mergeCell ref="D57:D60"/>
    <mergeCell ref="D67:D68"/>
    <mergeCell ref="F9:F12"/>
    <mergeCell ref="F13:F14"/>
    <mergeCell ref="F15:F18"/>
    <mergeCell ref="F20:F25"/>
    <mergeCell ref="F28:F31"/>
    <mergeCell ref="F36:F37"/>
    <mergeCell ref="F39:F40"/>
    <mergeCell ref="F47:F48"/>
    <mergeCell ref="D39:D40"/>
    <mergeCell ref="D47:D48"/>
    <mergeCell ref="D49:D50"/>
    <mergeCell ref="D51:D54"/>
    <mergeCell ref="D4:D5"/>
    <mergeCell ref="D62:D63"/>
    <mergeCell ref="A1:O1"/>
    <mergeCell ref="A2:K2"/>
    <mergeCell ref="D9:D12"/>
    <mergeCell ref="D13:D14"/>
    <mergeCell ref="D15:D18"/>
    <mergeCell ref="D20:D25"/>
    <mergeCell ref="D28:D31"/>
    <mergeCell ref="D36:D37"/>
  </mergeCells>
  <printOptions horizontalCentered="1"/>
  <pageMargins left="0.39" right="0.19" top="0.59" bottom="0.89" header="0.31" footer="0.45"/>
  <pageSetup horizontalDpi="192" verticalDpi="192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P1"/>
    </sheetView>
  </sheetViews>
  <sheetFormatPr defaultColWidth="9.140625" defaultRowHeight="12"/>
  <cols>
    <col min="1" max="1" width="3.57421875" style="1" bestFit="1" customWidth="1"/>
    <col min="2" max="2" width="7.28125" style="2" bestFit="1" customWidth="1"/>
    <col min="3" max="3" width="9.140625" style="2" customWidth="1"/>
    <col min="4" max="4" width="9.421875" style="2" customWidth="1"/>
    <col min="5" max="5" width="14.421875" style="2" customWidth="1"/>
    <col min="6" max="6" width="5.421875" style="2" bestFit="1" customWidth="1"/>
    <col min="7" max="8" width="7.28125" style="2" bestFit="1" customWidth="1"/>
    <col min="9" max="9" width="6.7109375" style="2" bestFit="1" customWidth="1"/>
    <col min="10" max="10" width="4.57421875" style="2" customWidth="1"/>
    <col min="11" max="11" width="8.7109375" style="3" bestFit="1" customWidth="1"/>
    <col min="12" max="14" width="8.140625" style="4" customWidth="1"/>
    <col min="15" max="15" width="5.421875" style="2" hidden="1" customWidth="1"/>
    <col min="16" max="16" width="9.140625" style="2" hidden="1" customWidth="1"/>
    <col min="17" max="16384" width="9.140625" style="2" customWidth="1"/>
  </cols>
  <sheetData>
    <row r="1" spans="1:16" ht="37.5" customHeight="1">
      <c r="A1" s="39" t="s">
        <v>244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4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0"/>
      <c r="M2" s="10"/>
      <c r="N2" s="10"/>
    </row>
    <row r="3" spans="1:16" ht="48" customHeight="1">
      <c r="A3" s="5" t="s">
        <v>0</v>
      </c>
      <c r="B3" s="27" t="s">
        <v>1</v>
      </c>
      <c r="C3" s="5" t="s">
        <v>223</v>
      </c>
      <c r="D3" s="27" t="s">
        <v>3</v>
      </c>
      <c r="E3" s="27" t="s">
        <v>4</v>
      </c>
      <c r="F3" s="5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11" t="s">
        <v>224</v>
      </c>
      <c r="L3" s="12" t="s">
        <v>11</v>
      </c>
      <c r="M3" s="12" t="s">
        <v>225</v>
      </c>
      <c r="N3" s="12" t="s">
        <v>13</v>
      </c>
      <c r="O3" s="13" t="s">
        <v>226</v>
      </c>
      <c r="P3" s="8" t="s">
        <v>14</v>
      </c>
    </row>
    <row r="4" spans="1:16" ht="34.5" customHeight="1">
      <c r="A4" s="6">
        <v>1</v>
      </c>
      <c r="B4" s="7" t="s">
        <v>227</v>
      </c>
      <c r="C4" s="7" t="s">
        <v>228</v>
      </c>
      <c r="D4" s="34" t="s">
        <v>229</v>
      </c>
      <c r="E4" s="7" t="s">
        <v>230</v>
      </c>
      <c r="F4" s="7" t="s">
        <v>231</v>
      </c>
      <c r="G4" s="8">
        <v>62</v>
      </c>
      <c r="H4" s="8">
        <v>82</v>
      </c>
      <c r="I4" s="8">
        <f>G4+H4</f>
        <v>144</v>
      </c>
      <c r="J4" s="8"/>
      <c r="K4" s="14">
        <f>(G4+H4)/2*(2/3)*30%</f>
        <v>14.399999999999999</v>
      </c>
      <c r="L4" s="15">
        <v>78</v>
      </c>
      <c r="M4" s="15">
        <f>L4*0.7</f>
        <v>54.599999999999994</v>
      </c>
      <c r="N4" s="15">
        <f>K4+M4</f>
        <v>69</v>
      </c>
      <c r="O4" s="8" t="s">
        <v>232</v>
      </c>
      <c r="P4" s="13" t="s">
        <v>233</v>
      </c>
    </row>
    <row r="5" spans="1:16" ht="34.5" customHeight="1" thickTop="1">
      <c r="A5" s="6">
        <v>2</v>
      </c>
      <c r="B5" s="7" t="s">
        <v>234</v>
      </c>
      <c r="C5" s="7" t="s">
        <v>235</v>
      </c>
      <c r="D5" s="34" t="s">
        <v>229</v>
      </c>
      <c r="E5" s="7" t="s">
        <v>236</v>
      </c>
      <c r="F5" s="7" t="s">
        <v>231</v>
      </c>
      <c r="G5" s="8">
        <v>76</v>
      </c>
      <c r="H5" s="8">
        <v>85.5</v>
      </c>
      <c r="I5" s="8">
        <f>G5+H5</f>
        <v>161.5</v>
      </c>
      <c r="J5" s="8"/>
      <c r="K5" s="14">
        <f>(G5+H5)/2*(2/3)*30%</f>
        <v>16.15</v>
      </c>
      <c r="L5" s="15">
        <v>81.6</v>
      </c>
      <c r="M5" s="15">
        <f>L5*0.7</f>
        <v>57.11999999999999</v>
      </c>
      <c r="N5" s="15">
        <f>K5+M5</f>
        <v>73.26999999999998</v>
      </c>
      <c r="O5" s="16" t="s">
        <v>232</v>
      </c>
      <c r="P5" s="35" t="s">
        <v>237</v>
      </c>
    </row>
    <row r="6" spans="1:16" ht="34.5" customHeight="1">
      <c r="A6" s="6">
        <v>3</v>
      </c>
      <c r="B6" s="7" t="s">
        <v>238</v>
      </c>
      <c r="C6" s="7" t="s">
        <v>239</v>
      </c>
      <c r="D6" s="34" t="s">
        <v>240</v>
      </c>
      <c r="E6" s="7" t="s">
        <v>241</v>
      </c>
      <c r="F6" s="7" t="s">
        <v>231</v>
      </c>
      <c r="G6" s="8">
        <v>88</v>
      </c>
      <c r="H6" s="8">
        <v>92</v>
      </c>
      <c r="I6" s="8">
        <f>G6+H6</f>
        <v>180</v>
      </c>
      <c r="J6" s="8"/>
      <c r="K6" s="14">
        <f>(G6+H6)/2*(2/3)*30%</f>
        <v>18</v>
      </c>
      <c r="L6" s="15">
        <v>82.2</v>
      </c>
      <c r="M6" s="15">
        <f>L6*0.7</f>
        <v>57.54</v>
      </c>
      <c r="N6" s="15">
        <f>K6+M6</f>
        <v>75.53999999999999</v>
      </c>
      <c r="O6" s="17" t="s">
        <v>232</v>
      </c>
      <c r="P6" s="36" t="s">
        <v>237</v>
      </c>
    </row>
    <row r="7" spans="2:6" ht="12">
      <c r="B7" s="9"/>
      <c r="C7" s="9"/>
      <c r="D7" s="9"/>
      <c r="E7" s="9"/>
      <c r="F7" s="9"/>
    </row>
    <row r="8" spans="2:6" ht="12">
      <c r="B8" s="9"/>
      <c r="C8" s="9"/>
      <c r="D8" s="9"/>
      <c r="E8" s="9"/>
      <c r="F8" s="9"/>
    </row>
    <row r="9" spans="2:6" ht="12">
      <c r="B9" s="9"/>
      <c r="C9" s="9"/>
      <c r="D9" s="9"/>
      <c r="E9" s="9"/>
      <c r="F9" s="9"/>
    </row>
    <row r="10" spans="2:6" ht="12">
      <c r="B10" s="9"/>
      <c r="C10" s="9"/>
      <c r="D10" s="9"/>
      <c r="E10" s="9"/>
      <c r="F10" s="9"/>
    </row>
    <row r="11" spans="2:6" ht="12">
      <c r="B11" s="9"/>
      <c r="C11" s="9"/>
      <c r="D11" s="9"/>
      <c r="E11" s="9"/>
      <c r="F11" s="9"/>
    </row>
    <row r="12" spans="2:6" ht="12">
      <c r="B12" s="9"/>
      <c r="C12" s="9"/>
      <c r="D12" s="9"/>
      <c r="E12" s="9"/>
      <c r="F12" s="9"/>
    </row>
  </sheetData>
  <sheetProtection/>
  <mergeCells count="2">
    <mergeCell ref="A1:P1"/>
    <mergeCell ref="A2:K2"/>
  </mergeCells>
  <printOptions horizontalCentered="1"/>
  <pageMargins left="0.39" right="0.22" top="0.59" bottom="0.97" header="0.31" footer="0.41"/>
  <pageSetup horizontalDpi="192" verticalDpi="192" orientation="portrait" paperSize="9"/>
  <headerFooter alignWithMargins="0">
    <oddFooter>&amp;L报分人:                   登分人:                 监督人:&amp;R第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2016-08-05T07:33:40Z</cp:lastPrinted>
  <dcterms:created xsi:type="dcterms:W3CDTF">2016-06-29T07:16:40Z</dcterms:created>
  <dcterms:modified xsi:type="dcterms:W3CDTF">2016-08-05T07:37:20Z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